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activeTab="4"/>
  </bookViews>
  <sheets>
    <sheet name="Form 23" sheetId="1" r:id="rId1"/>
    <sheet name="Form 28-1" sheetId="2" r:id="rId2"/>
    <sheet name="Form 28-2" sheetId="3" r:id="rId3"/>
    <sheet name="Form 28-3" sheetId="4" r:id="rId4"/>
    <sheet name="Form 28-4" sheetId="5" r:id="rId5"/>
  </sheets>
  <definedNames>
    <definedName name="BaslaSatir">'Form 23'!$B$8</definedName>
    <definedName name="ButceYil">'Form 28-1'!$A$4</definedName>
    <definedName name="ButceYili">'Form 28-1'!$A$4</definedName>
    <definedName name="DonerSermaye">'Form 23'!$C$1</definedName>
    <definedName name="DonerSermayeAdi">'Form 28-1'!$A$6</definedName>
    <definedName name="KurumAdi">'Form 23'!$B$1</definedName>
    <definedName name="Yil">'Form 23'!$D$1</definedName>
  </definedNames>
  <calcPr fullCalcOnLoad="1"/>
</workbook>
</file>

<file path=xl/sharedStrings.xml><?xml version="1.0" encoding="utf-8"?>
<sst xmlns="http://schemas.openxmlformats.org/spreadsheetml/2006/main" count="304" uniqueCount="166">
  <si>
    <t>GELİRLER</t>
  </si>
  <si>
    <t>MAL VE HİZMET GELİRLERİ (Toplam)</t>
  </si>
  <si>
    <t>Sağlık Hizmeti Gelirleri</t>
  </si>
  <si>
    <t>Orman Gelirleri</t>
  </si>
  <si>
    <t>Tarım ve Hayvancılık Gelirleri</t>
  </si>
  <si>
    <t>Mesleki Eğitim Gelirleri</t>
  </si>
  <si>
    <t>Belgelendirme ve İzin Verme Gelirleri</t>
  </si>
  <si>
    <t>Baskı, Matbaa ve Darphane Gelirleri</t>
  </si>
  <si>
    <t>Barınma ve Konaklama Gelirleri</t>
  </si>
  <si>
    <t>İmalat, Yenileştirme, Bakım, Onarım ve Kurtarma Gelirleri</t>
  </si>
  <si>
    <t>Proje, Araştırma ve Geliştirme Gelirleri</t>
  </si>
  <si>
    <t>Eğitim ve Danışmanlık Gelirleri</t>
  </si>
  <si>
    <t>Sınav, Ölçme ve Değerlendirme Gelirleri</t>
  </si>
  <si>
    <t>Muayene, Ölçüm, Kontrol ve Denetim Gelirleri</t>
  </si>
  <si>
    <t>Tasfiye Edilecek Eşya ve Hurda Satış Gelirleri</t>
  </si>
  <si>
    <t>Pay Niteliğinde Elde Edilen Gelirler</t>
  </si>
  <si>
    <t>Diğer Mal ve Hizmet Gelirleri</t>
  </si>
  <si>
    <t>ALINAN BAĞIŞ VE YARDIMLAR (Toplam)</t>
  </si>
  <si>
    <t>Yurtdışından Alınan Bağış ve Yardımlar</t>
  </si>
  <si>
    <t>Cari</t>
  </si>
  <si>
    <t>Sermaye</t>
  </si>
  <si>
    <t>Bağlı Olunan İdareden Alınan Bağış ve Yardımlar</t>
  </si>
  <si>
    <t>Diğer İdarelerden Alınan Bağış ve Yardımlar</t>
  </si>
  <si>
    <t>Kurumlardan ve Kişilerden Alınan Bağış ve Yardımlar</t>
  </si>
  <si>
    <t>Proje Yardımları</t>
  </si>
  <si>
    <t>SERMAYE GELİRLERİ (Toplam)</t>
  </si>
  <si>
    <t>Taşınır Satış Gelirleri</t>
  </si>
  <si>
    <t>Menkul Kıymet ve Varlık Satış Gelirleri</t>
  </si>
  <si>
    <t>VERİLEN BORÇLARDAN KAYNAKLANAN ALACAKLARDAN TAHSİLAT (Toplam)</t>
  </si>
  <si>
    <t>DİĞER GELİRLER (Toplam)</t>
  </si>
  <si>
    <t>Faiz Gelirleri</t>
  </si>
  <si>
    <t>Alınan Paylar</t>
  </si>
  <si>
    <t>Para Cezaları</t>
  </si>
  <si>
    <t>Kira Gelirleri</t>
  </si>
  <si>
    <t>Fazla ve Yersiz Ödemelerden Kaynaklanan Gelirler</t>
  </si>
  <si>
    <t>Diğer Çeşitli Gelirler</t>
  </si>
  <si>
    <t>GİDERLER</t>
  </si>
  <si>
    <t>PERSONEL GİDERLERİ (Toplam)</t>
  </si>
  <si>
    <t>Memurlar</t>
  </si>
  <si>
    <t>Sözleşmeli Personel</t>
  </si>
  <si>
    <t>İşçiler</t>
  </si>
  <si>
    <t>Geçici Süreli Çalışanlar</t>
  </si>
  <si>
    <t>EK ÖDEME (Toplam)</t>
  </si>
  <si>
    <t>Kârdan Ödenen Ek Ödemeler</t>
  </si>
  <si>
    <t>Hasılat Üzerinden Ödenen Ek Ödemeler</t>
  </si>
  <si>
    <t>Diğer Ek Ödemeler</t>
  </si>
  <si>
    <t>SOSYAL GÜVENLİK KURUMLARINA DEVLET PRİMİ GİDERLERİ (Toplam)</t>
  </si>
  <si>
    <t>Diğer Personel</t>
  </si>
  <si>
    <t>MAL VE HİZMET ALIM GİDERLERİ (Toplam)</t>
  </si>
  <si>
    <t>Üretime Yönelik Mal ve Malzeme Alımları</t>
  </si>
  <si>
    <t>Tüketime Yönelik Mal ve Malzeme Alımları</t>
  </si>
  <si>
    <t>Yolluklar</t>
  </si>
  <si>
    <t>Görev Giderleri</t>
  </si>
  <si>
    <t>Hizmet Alımları</t>
  </si>
  <si>
    <t>Temsil ve Tanıtma Giderleri</t>
  </si>
  <si>
    <t>Menkul Mal, Gayrimaddi Hak Alım, Bakım ve Onarım Giderleri</t>
  </si>
  <si>
    <t>Gayrimenkul Mal Bakım ve Onarım Giderleri</t>
  </si>
  <si>
    <t>Tedavi ve Cenaze Giderleri</t>
  </si>
  <si>
    <t>CARİ TRANSFERLER (Toplam)</t>
  </si>
  <si>
    <t>Görev Zararları</t>
  </si>
  <si>
    <t>Kâr Amacı Gütmeyen Kuruluşlara Yapılan Transferler</t>
  </si>
  <si>
    <t>Hane Halkına Yapılan Transferler</t>
  </si>
  <si>
    <t>Yurtdışına Yapılan Transferler</t>
  </si>
  <si>
    <t>Gelirlerden ve Kârlardan Ayrılan Paylar</t>
  </si>
  <si>
    <t>Diğer Transferler</t>
  </si>
  <si>
    <t>SERMAYE GİDERLERİ (Toplam)</t>
  </si>
  <si>
    <t>Mamul Mal Alımları (Mefruşat, makine ve teçhizat, taşıt, iş makinası, yayın)</t>
  </si>
  <si>
    <t>Menkul Sermaye Üretim Giderleri</t>
  </si>
  <si>
    <t>Gayri Maddi Hak Alımları</t>
  </si>
  <si>
    <t>Gayrimenkul Alımları ve Kamulaştırma Giderleri</t>
  </si>
  <si>
    <t>Gayrimenkul Sermaye Üretim Giderleri</t>
  </si>
  <si>
    <t>Menkul Malların Büyük Onarım Giderleri</t>
  </si>
  <si>
    <t>Gayrimenkul Büyük Onarım Giderleri</t>
  </si>
  <si>
    <t>Diğer Sermaye Giderleri</t>
  </si>
  <si>
    <t>SERMAYE TRANSFERLERİ (Toplam)</t>
  </si>
  <si>
    <t>Yurt içi Sermaye Transferleri</t>
  </si>
  <si>
    <t>Yurt dışı Sermaye Transferleri</t>
  </si>
  <si>
    <t>BORÇ VERME VE GERİ ÖDEME (Toplam)</t>
  </si>
  <si>
    <t>DİĞER GİDERLER (Toplam)</t>
  </si>
  <si>
    <t>MALİ YÜKÜMLÜLÜKLER</t>
  </si>
  <si>
    <t>Hazine Payı</t>
  </si>
  <si>
    <t>Ar-ge Payı</t>
  </si>
  <si>
    <t>Diğer</t>
  </si>
  <si>
    <t>FİNANSMAN DURUMU</t>
  </si>
  <si>
    <t>NAKİT (Kasa-Banka)</t>
  </si>
  <si>
    <t>BORÇ</t>
  </si>
  <si>
    <t>Firma Borçları</t>
  </si>
  <si>
    <t>Personel Borçları</t>
  </si>
  <si>
    <t>Diğer Borçlar</t>
  </si>
  <si>
    <t>ALACAK</t>
  </si>
  <si>
    <t>TOPLAM</t>
  </si>
  <si>
    <t>DÖNER SERMAYE İŞLETMELERİ GENEL MALİ DURUM FORMU</t>
  </si>
  <si>
    <t>İSKENDERUN TEKNİK ÜNİVERSİTESİ</t>
  </si>
  <si>
    <t>DÖNER SERMAYE ADI: İskenderun Teknik Üniversitesi Döner Sermaye İşletme Müdürlüğü</t>
  </si>
  <si>
    <t>PERSONEL SAYISI VE MALİYETİ, HİZMET ALIMI SURETİYLE TEMİN EDİLEN ELEMAN SAYISI VE MALİYETİ, ÖĞRENCİ SAYISI</t>
  </si>
  <si>
    <t>İskenderun Teknik Üniversitesi Döner Sermaye İşletme Müdürlüğü</t>
  </si>
  <si>
    <t>Döner Sermaye</t>
  </si>
  <si>
    <t>Özel Bütçe</t>
  </si>
  <si>
    <t>Kadrolu Personel</t>
  </si>
  <si>
    <t>Uzman Doktor</t>
  </si>
  <si>
    <t>Sayısı</t>
  </si>
  <si>
    <t>Toplam Maliyeti</t>
  </si>
  <si>
    <t>Asistan</t>
  </si>
  <si>
    <t>Klinisyen Diş Doktoru</t>
  </si>
  <si>
    <t>Pratisyen</t>
  </si>
  <si>
    <t>Hemşire</t>
  </si>
  <si>
    <t>Ebe</t>
  </si>
  <si>
    <t>Tıbbi Sekreter</t>
  </si>
  <si>
    <t>Diğer Sağlık Hizmetleri Personeli</t>
  </si>
  <si>
    <t>Teknik Hizmetler Sınıfı Personeli</t>
  </si>
  <si>
    <t>Genel İdare Hizmetleri Sınıfı Personeli</t>
  </si>
  <si>
    <t>Yardımcı Hizmetler Sınıfı Personeli</t>
  </si>
  <si>
    <t>4/B'li Personel</t>
  </si>
  <si>
    <t>Geçici Görevlendirme Suretiyle Çalıştırılan Personel</t>
  </si>
  <si>
    <t>Hizmet Alımı Suretiyle Temin Edilen Eleman</t>
  </si>
  <si>
    <t>5a</t>
  </si>
  <si>
    <t>Öğrenci (İntern)</t>
  </si>
  <si>
    <t>Toplam Personel</t>
  </si>
  <si>
    <t>Toplam Maliyet</t>
  </si>
  <si>
    <t>DÖNER SERMAYE ADI:İskenderun Teknik Üniversitesi Döner Sermaye İşletme Müdürlüğü</t>
  </si>
  <si>
    <t>2019
(Haziran Sonu)</t>
  </si>
  <si>
    <t>2020
(Tahmin)</t>
  </si>
  <si>
    <t>Maaş</t>
  </si>
  <si>
    <t>Yolluk</t>
  </si>
  <si>
    <t>Nöbet Ücreti</t>
  </si>
  <si>
    <t>Ek Ödeme</t>
  </si>
  <si>
    <t>Mesai İçi</t>
  </si>
  <si>
    <t>Mesai Dışı</t>
  </si>
  <si>
    <t>4/B Statüsündeki Personel</t>
  </si>
  <si>
    <t>PERSONEL GİDERLERİ ÖZET</t>
  </si>
  <si>
    <t>POLİKLİNİK, AMELİYAT, YATAK, YATAN HASTA VERİLERİ</t>
  </si>
  <si>
    <t>Poliklinik, Ameliyat, Yatak, Yatan Hasta Verileri</t>
  </si>
  <si>
    <t>Toplam Poliklinik (Acil Dahil) Sayısı</t>
  </si>
  <si>
    <t>Toplam Acil Poliklinik Sayısı</t>
  </si>
  <si>
    <t>Toplam Ameliyat Sayısı</t>
  </si>
  <si>
    <t>A Grubu</t>
  </si>
  <si>
    <t>B-C Grubu</t>
  </si>
  <si>
    <t>D-E Grubu</t>
  </si>
  <si>
    <t>Organ Transplasyon</t>
  </si>
  <si>
    <t>Yatak Sayısı</t>
  </si>
  <si>
    <t>Yoğun Bakım Yatak Sayısı</t>
  </si>
  <si>
    <t>Diğer Yatak Sayısı</t>
  </si>
  <si>
    <t>Toplam Yoğun Bakım Yatak Sayısı</t>
  </si>
  <si>
    <t>Yatan Hasta Sayısı</t>
  </si>
  <si>
    <t>Toplam Yatış Süresi</t>
  </si>
  <si>
    <t>TIBBİ, LABORATUAR MALZEMESİ VE İLAÇ VERİLERİ</t>
  </si>
  <si>
    <t>Tıbbı, Laboratuar Malzemesi ve İlaç Verileri</t>
  </si>
  <si>
    <t>Önceki Yıldan Devreden</t>
  </si>
  <si>
    <t>Tıbbi Malzeme</t>
  </si>
  <si>
    <t>Laboratuar Malzemesi</t>
  </si>
  <si>
    <t>İlaç</t>
  </si>
  <si>
    <t>Alımlar</t>
  </si>
  <si>
    <t>Giderler (Kullanımlar)</t>
  </si>
  <si>
    <t>Bütçe Yılı : 2023</t>
  </si>
  <si>
    <t>2022 (Haziran Sonu)</t>
  </si>
  <si>
    <t>2022                    (Haziran Sonu)</t>
  </si>
  <si>
    <t>2023                      (Tahmin)</t>
  </si>
  <si>
    <t>Bütçe Yılı: 2023</t>
  </si>
  <si>
    <t>BÜTÇE YILI: 2023</t>
  </si>
  <si>
    <t>2022       (Haziran Sonu)</t>
  </si>
  <si>
    <t>2023          (Tahmin)</t>
  </si>
  <si>
    <t>2020 Gerçekleşme</t>
  </si>
  <si>
    <t>2021 Gerçekleşme</t>
  </si>
  <si>
    <t xml:space="preserve">2022          Bütçe </t>
  </si>
  <si>
    <t>2022       Haziran Sonu</t>
  </si>
  <si>
    <t>2023    (Tahmin)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</si>
</sst>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\ dddd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name val="Times New Roman"/>
      <family val="1"/>
    </font>
    <font>
      <b/>
      <sz val="16"/>
      <name val="Tahoma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Tahoma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 style="double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double"/>
      <top style="thick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double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double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medium"/>
      <top style="hair"/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hair"/>
    </border>
    <border>
      <left style="thin"/>
      <right style="medium"/>
      <top style="double"/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2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Alignment="0" applyProtection="0"/>
    <xf numFmtId="0" fontId="46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  <xf numFmtId="171" fontId="0" fillId="0" borderId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0" fillId="0" borderId="0" applyFill="0" applyBorder="0" applyAlignment="0" applyProtection="0"/>
  </cellStyleXfs>
  <cellXfs count="227"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5" xfId="0" applyFont="1" applyBorder="1" applyAlignment="1">
      <alignment horizontal="left" vertical="center" indent="12"/>
    </xf>
    <xf numFmtId="0" fontId="8" fillId="0" borderId="17" xfId="0" applyFont="1" applyBorder="1" applyAlignment="1">
      <alignment horizontal="left" vertical="center" indent="12"/>
    </xf>
    <xf numFmtId="0" fontId="8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indent="11"/>
    </xf>
    <xf numFmtId="0" fontId="8" fillId="0" borderId="16" xfId="0" applyFont="1" applyBorder="1" applyAlignment="1">
      <alignment horizontal="left" vertical="center" indent="11"/>
    </xf>
    <xf numFmtId="0" fontId="8" fillId="0" borderId="17" xfId="0" applyFont="1" applyBorder="1" applyAlignment="1">
      <alignment horizontal="left" vertical="center" indent="11"/>
    </xf>
    <xf numFmtId="0" fontId="7" fillId="0" borderId="20" xfId="0" applyFont="1" applyBorder="1" applyAlignment="1">
      <alignment vertical="center"/>
    </xf>
    <xf numFmtId="0" fontId="8" fillId="0" borderId="16" xfId="0" applyFont="1" applyBorder="1" applyAlignment="1">
      <alignment horizontal="left" vertical="center" indent="12"/>
    </xf>
    <xf numFmtId="0" fontId="7" fillId="0" borderId="21" xfId="0" applyFont="1" applyBorder="1" applyAlignment="1">
      <alignment vertical="center"/>
    </xf>
    <xf numFmtId="0" fontId="8" fillId="0" borderId="15" xfId="0" applyFont="1" applyBorder="1" applyAlignment="1">
      <alignment horizontal="left" vertical="center" indent="11" shrinkToFit="1"/>
    </xf>
    <xf numFmtId="3" fontId="7" fillId="0" borderId="2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27" xfId="0" applyNumberFormat="1" applyFont="1" applyBorder="1" applyAlignment="1">
      <alignment vertical="center"/>
    </xf>
    <xf numFmtId="3" fontId="8" fillId="0" borderId="28" xfId="0" applyNumberFormat="1" applyFont="1" applyBorder="1" applyAlignment="1">
      <alignment vertical="center"/>
    </xf>
    <xf numFmtId="3" fontId="8" fillId="0" borderId="29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35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3" fontId="8" fillId="0" borderId="38" xfId="0" applyNumberFormat="1" applyFont="1" applyBorder="1" applyAlignment="1">
      <alignment vertical="center"/>
    </xf>
    <xf numFmtId="3" fontId="8" fillId="0" borderId="39" xfId="0" applyNumberFormat="1" applyFont="1" applyBorder="1" applyAlignment="1">
      <alignment vertical="center"/>
    </xf>
    <xf numFmtId="3" fontId="8" fillId="0" borderId="40" xfId="0" applyNumberFormat="1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3" fontId="8" fillId="0" borderId="42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3" fontId="8" fillId="0" borderId="36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3" fontId="8" fillId="0" borderId="46" xfId="0" applyNumberFormat="1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51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vertical="center"/>
    </xf>
    <xf numFmtId="3" fontId="11" fillId="0" borderId="55" xfId="0" applyNumberFormat="1" applyFont="1" applyBorder="1" applyAlignment="1">
      <alignment horizontal="right" vertical="center"/>
    </xf>
    <xf numFmtId="3" fontId="11" fillId="0" borderId="56" xfId="0" applyNumberFormat="1" applyFont="1" applyBorder="1" applyAlignment="1">
      <alignment horizontal="right" vertical="center"/>
    </xf>
    <xf numFmtId="3" fontId="11" fillId="0" borderId="57" xfId="0" applyNumberFormat="1" applyFont="1" applyBorder="1" applyAlignment="1">
      <alignment horizontal="right" vertical="center"/>
    </xf>
    <xf numFmtId="0" fontId="11" fillId="0" borderId="58" xfId="0" applyFont="1" applyBorder="1" applyAlignment="1">
      <alignment vertical="center"/>
    </xf>
    <xf numFmtId="3" fontId="11" fillId="0" borderId="59" xfId="0" applyNumberFormat="1" applyFont="1" applyBorder="1" applyAlignment="1">
      <alignment horizontal="right" vertical="center"/>
    </xf>
    <xf numFmtId="3" fontId="11" fillId="0" borderId="60" xfId="0" applyNumberFormat="1" applyFont="1" applyBorder="1" applyAlignment="1">
      <alignment horizontal="right" vertical="center"/>
    </xf>
    <xf numFmtId="3" fontId="11" fillId="0" borderId="61" xfId="0" applyNumberFormat="1" applyFont="1" applyBorder="1" applyAlignment="1">
      <alignment horizontal="right" vertical="center"/>
    </xf>
    <xf numFmtId="0" fontId="11" fillId="0" borderId="62" xfId="0" applyFont="1" applyBorder="1" applyAlignment="1">
      <alignment vertical="center"/>
    </xf>
    <xf numFmtId="3" fontId="11" fillId="0" borderId="63" xfId="0" applyNumberFormat="1" applyFont="1" applyBorder="1" applyAlignment="1">
      <alignment horizontal="right" vertical="center"/>
    </xf>
    <xf numFmtId="3" fontId="11" fillId="0" borderId="64" xfId="0" applyNumberFormat="1" applyFont="1" applyBorder="1" applyAlignment="1">
      <alignment horizontal="right" vertical="center"/>
    </xf>
    <xf numFmtId="3" fontId="11" fillId="0" borderId="65" xfId="0" applyNumberFormat="1" applyFont="1" applyBorder="1" applyAlignment="1">
      <alignment horizontal="right" vertical="center"/>
    </xf>
    <xf numFmtId="0" fontId="11" fillId="0" borderId="66" xfId="0" applyFont="1" applyBorder="1" applyAlignment="1">
      <alignment vertical="center"/>
    </xf>
    <xf numFmtId="3" fontId="12" fillId="0" borderId="67" xfId="0" applyNumberFormat="1" applyFont="1" applyBorder="1" applyAlignment="1">
      <alignment horizontal="right" vertical="center"/>
    </xf>
    <xf numFmtId="3" fontId="12" fillId="0" borderId="68" xfId="0" applyNumberFormat="1" applyFont="1" applyBorder="1" applyAlignment="1">
      <alignment horizontal="right" vertical="center"/>
    </xf>
    <xf numFmtId="3" fontId="12" fillId="0" borderId="69" xfId="0" applyNumberFormat="1" applyFont="1" applyBorder="1" applyAlignment="1">
      <alignment horizontal="right" vertical="center"/>
    </xf>
    <xf numFmtId="3" fontId="12" fillId="0" borderId="70" xfId="0" applyNumberFormat="1" applyFont="1" applyBorder="1" applyAlignment="1">
      <alignment horizontal="right" vertical="center"/>
    </xf>
    <xf numFmtId="3" fontId="12" fillId="0" borderId="71" xfId="0" applyNumberFormat="1" applyFont="1" applyBorder="1" applyAlignment="1">
      <alignment horizontal="right" vertical="center"/>
    </xf>
    <xf numFmtId="3" fontId="12" fillId="0" borderId="72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1" fillId="0" borderId="55" xfId="0" applyNumberFormat="1" applyFont="1" applyBorder="1" applyAlignment="1">
      <alignment vertical="center"/>
    </xf>
    <xf numFmtId="3" fontId="11" fillId="0" borderId="56" xfId="0" applyNumberFormat="1" applyFont="1" applyBorder="1" applyAlignment="1">
      <alignment vertical="center"/>
    </xf>
    <xf numFmtId="3" fontId="11" fillId="0" borderId="57" xfId="0" applyNumberFormat="1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3" fontId="11" fillId="0" borderId="74" xfId="0" applyNumberFormat="1" applyFont="1" applyBorder="1" applyAlignment="1">
      <alignment vertical="center"/>
    </xf>
    <xf numFmtId="3" fontId="11" fillId="0" borderId="75" xfId="0" applyNumberFormat="1" applyFont="1" applyBorder="1" applyAlignment="1">
      <alignment vertical="center"/>
    </xf>
    <xf numFmtId="3" fontId="11" fillId="0" borderId="76" xfId="0" applyNumberFormat="1" applyFont="1" applyBorder="1" applyAlignment="1">
      <alignment vertical="center"/>
    </xf>
    <xf numFmtId="0" fontId="11" fillId="0" borderId="73" xfId="0" applyFont="1" applyBorder="1" applyAlignment="1">
      <alignment horizontal="left" vertical="center" indent="2"/>
    </xf>
    <xf numFmtId="0" fontId="11" fillId="0" borderId="58" xfId="0" applyFont="1" applyBorder="1" applyAlignment="1">
      <alignment horizontal="left" vertical="center" indent="2"/>
    </xf>
    <xf numFmtId="3" fontId="11" fillId="0" borderId="59" xfId="0" applyNumberFormat="1" applyFont="1" applyBorder="1" applyAlignment="1">
      <alignment vertical="center"/>
    </xf>
    <xf numFmtId="3" fontId="11" fillId="0" borderId="60" xfId="0" applyNumberFormat="1" applyFont="1" applyBorder="1" applyAlignment="1">
      <alignment vertical="center"/>
    </xf>
    <xf numFmtId="3" fontId="11" fillId="0" borderId="61" xfId="0" applyNumberFormat="1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3" fontId="11" fillId="0" borderId="64" xfId="0" applyNumberFormat="1" applyFont="1" applyBorder="1" applyAlignment="1">
      <alignment vertical="center"/>
    </xf>
    <xf numFmtId="3" fontId="11" fillId="0" borderId="65" xfId="0" applyNumberFormat="1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3" fontId="11" fillId="0" borderId="78" xfId="0" applyNumberFormat="1" applyFont="1" applyBorder="1" applyAlignment="1">
      <alignment vertical="center"/>
    </xf>
    <xf numFmtId="3" fontId="11" fillId="0" borderId="79" xfId="0" applyNumberFormat="1" applyFont="1" applyBorder="1" applyAlignment="1">
      <alignment vertical="center"/>
    </xf>
    <xf numFmtId="3" fontId="11" fillId="0" borderId="80" xfId="0" applyNumberFormat="1" applyFont="1" applyBorder="1" applyAlignment="1">
      <alignment vertical="center"/>
    </xf>
    <xf numFmtId="3" fontId="12" fillId="0" borderId="12" xfId="0" applyNumberFormat="1" applyFont="1" applyBorder="1" applyAlignment="1">
      <alignment vertical="center"/>
    </xf>
    <xf numFmtId="3" fontId="12" fillId="0" borderId="43" xfId="0" applyNumberFormat="1" applyFont="1" applyBorder="1" applyAlignment="1">
      <alignment vertical="center"/>
    </xf>
    <xf numFmtId="3" fontId="12" fillId="0" borderId="44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 vertical="center" wrapText="1"/>
    </xf>
    <xf numFmtId="0" fontId="5" fillId="0" borderId="81" xfId="0" applyFont="1" applyBorder="1" applyAlignment="1">
      <alignment vertical="center"/>
    </xf>
    <xf numFmtId="3" fontId="5" fillId="0" borderId="82" xfId="0" applyNumberFormat="1" applyFont="1" applyBorder="1" applyAlignment="1">
      <alignment vertical="center"/>
    </xf>
    <xf numFmtId="3" fontId="5" fillId="0" borderId="83" xfId="0" applyNumberFormat="1" applyFont="1" applyBorder="1" applyAlignment="1">
      <alignment vertical="center"/>
    </xf>
    <xf numFmtId="3" fontId="5" fillId="0" borderId="84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3" fontId="5" fillId="0" borderId="8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3" fontId="9" fillId="0" borderId="34" xfId="0" applyNumberFormat="1" applyFont="1" applyBorder="1" applyAlignment="1">
      <alignment vertical="center"/>
    </xf>
    <xf numFmtId="3" fontId="9" fillId="0" borderId="88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 indent="4"/>
    </xf>
    <xf numFmtId="3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0" fontId="5" fillId="0" borderId="16" xfId="0" applyFont="1" applyBorder="1" applyAlignment="1">
      <alignment horizontal="left" vertical="center" indent="4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30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 indent="4"/>
    </xf>
    <xf numFmtId="3" fontId="5" fillId="0" borderId="31" xfId="0" applyNumberFormat="1" applyFont="1" applyBorder="1" applyAlignment="1">
      <alignment vertical="center"/>
    </xf>
    <xf numFmtId="3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0" fontId="5" fillId="0" borderId="89" xfId="0" applyFont="1" applyBorder="1" applyAlignment="1">
      <alignment horizontal="left" vertical="center" indent="4"/>
    </xf>
    <xf numFmtId="3" fontId="5" fillId="0" borderId="90" xfId="0" applyNumberFormat="1" applyFont="1" applyBorder="1" applyAlignment="1">
      <alignment vertical="center"/>
    </xf>
    <xf numFmtId="3" fontId="5" fillId="0" borderId="91" xfId="0" applyNumberFormat="1" applyFont="1" applyBorder="1" applyAlignment="1">
      <alignment vertical="center"/>
    </xf>
    <xf numFmtId="3" fontId="5" fillId="0" borderId="92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3" fontId="18" fillId="0" borderId="22" xfId="0" applyNumberFormat="1" applyFont="1" applyBorder="1" applyAlignment="1">
      <alignment vertical="center"/>
    </xf>
    <xf numFmtId="3" fontId="18" fillId="0" borderId="93" xfId="0" applyNumberFormat="1" applyFont="1" applyBorder="1" applyAlignment="1">
      <alignment vertical="center"/>
    </xf>
    <xf numFmtId="0" fontId="8" fillId="0" borderId="15" xfId="0" applyFont="1" applyBorder="1" applyAlignment="1">
      <alignment horizontal="left" vertical="center" indent="3"/>
    </xf>
    <xf numFmtId="0" fontId="8" fillId="0" borderId="16" xfId="0" applyFont="1" applyBorder="1" applyAlignment="1">
      <alignment horizontal="left" vertical="center" indent="3"/>
    </xf>
    <xf numFmtId="0" fontId="8" fillId="0" borderId="17" xfId="0" applyFont="1" applyBorder="1" applyAlignment="1">
      <alignment horizontal="left" vertical="center" indent="3"/>
    </xf>
    <xf numFmtId="3" fontId="8" fillId="0" borderId="94" xfId="0" applyNumberFormat="1" applyFont="1" applyBorder="1" applyAlignment="1">
      <alignment vertical="center"/>
    </xf>
    <xf numFmtId="3" fontId="8" fillId="0" borderId="95" xfId="0" applyNumberFormat="1" applyFont="1" applyBorder="1" applyAlignment="1">
      <alignment vertical="center"/>
    </xf>
    <xf numFmtId="3" fontId="8" fillId="0" borderId="96" xfId="0" applyNumberFormat="1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3" fontId="18" fillId="0" borderId="37" xfId="0" applyNumberFormat="1" applyFont="1" applyBorder="1" applyAlignment="1">
      <alignment vertical="center"/>
    </xf>
    <xf numFmtId="3" fontId="18" fillId="0" borderId="97" xfId="0" applyNumberFormat="1" applyFont="1" applyBorder="1" applyAlignment="1">
      <alignment vertical="center"/>
    </xf>
    <xf numFmtId="3" fontId="18" fillId="0" borderId="34" xfId="0" applyNumberFormat="1" applyFont="1" applyBorder="1" applyAlignment="1">
      <alignment vertical="center"/>
    </xf>
    <xf numFmtId="3" fontId="18" fillId="0" borderId="88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3" fontId="18" fillId="0" borderId="12" xfId="0" applyNumberFormat="1" applyFont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98" xfId="0" applyFont="1" applyBorder="1" applyAlignment="1">
      <alignment horizontal="left"/>
    </xf>
    <xf numFmtId="0" fontId="11" fillId="0" borderId="99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1" fillId="0" borderId="100" xfId="0" applyFont="1" applyBorder="1" applyAlignment="1">
      <alignment horizontal="center" vertical="center"/>
    </xf>
    <xf numFmtId="0" fontId="11" fillId="0" borderId="10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56" xfId="0" applyFont="1" applyBorder="1" applyAlignment="1">
      <alignment horizontal="left" vertical="center" wrapText="1"/>
    </xf>
    <xf numFmtId="0" fontId="11" fillId="0" borderId="103" xfId="0" applyFont="1" applyBorder="1" applyAlignment="1">
      <alignment horizontal="left" vertical="center"/>
    </xf>
    <xf numFmtId="0" fontId="11" fillId="0" borderId="64" xfId="0" applyFont="1" applyBorder="1" applyAlignment="1">
      <alignment horizontal="left" vertical="center"/>
    </xf>
    <xf numFmtId="0" fontId="11" fillId="0" borderId="104" xfId="0" applyFont="1" applyBorder="1" applyAlignment="1">
      <alignment horizontal="left" vertical="center"/>
    </xf>
    <xf numFmtId="0" fontId="11" fillId="0" borderId="60" xfId="0" applyFont="1" applyBorder="1" applyAlignment="1">
      <alignment horizontal="left" vertical="center"/>
    </xf>
    <xf numFmtId="0" fontId="11" fillId="0" borderId="103" xfId="0" applyFont="1" applyBorder="1" applyAlignment="1">
      <alignment horizontal="left" vertical="center" wrapText="1"/>
    </xf>
    <xf numFmtId="0" fontId="11" fillId="0" borderId="104" xfId="0" applyFont="1" applyBorder="1" applyAlignment="1">
      <alignment horizontal="left" vertical="center" wrapText="1"/>
    </xf>
    <xf numFmtId="0" fontId="11" fillId="0" borderId="105" xfId="0" applyFont="1" applyBorder="1" applyAlignment="1">
      <alignment horizontal="center" vertical="center" wrapText="1"/>
    </xf>
    <xf numFmtId="0" fontId="11" fillId="0" borderId="106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1" fillId="0" borderId="109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3" fontId="11" fillId="0" borderId="110" xfId="0" applyNumberFormat="1" applyFont="1" applyBorder="1" applyAlignment="1">
      <alignment horizontal="center" vertical="center"/>
    </xf>
    <xf numFmtId="3" fontId="11" fillId="0" borderId="31" xfId="0" applyNumberFormat="1" applyFont="1" applyBorder="1" applyAlignment="1">
      <alignment horizontal="center" vertical="center"/>
    </xf>
    <xf numFmtId="3" fontId="11" fillId="0" borderId="111" xfId="0" applyNumberFormat="1" applyFont="1" applyBorder="1" applyAlignment="1">
      <alignment horizontal="center" vertical="center"/>
    </xf>
    <xf numFmtId="3" fontId="11" fillId="0" borderId="112" xfId="0" applyNumberFormat="1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 wrapText="1"/>
    </xf>
    <xf numFmtId="0" fontId="11" fillId="0" borderId="115" xfId="0" applyFont="1" applyBorder="1" applyAlignment="1">
      <alignment horizontal="center" vertical="center" wrapText="1"/>
    </xf>
    <xf numFmtId="0" fontId="12" fillId="0" borderId="116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5"/>
  <sheetViews>
    <sheetView zoomScalePageLayoutView="0" workbookViewId="0" topLeftCell="A107">
      <selection activeCell="B109" sqref="B109:F109"/>
    </sheetView>
  </sheetViews>
  <sheetFormatPr defaultColWidth="9.140625" defaultRowHeight="15"/>
  <cols>
    <col min="1" max="1" width="69.57421875" style="1" customWidth="1"/>
    <col min="2" max="6" width="15.57421875" style="4" customWidth="1"/>
    <col min="7" max="16384" width="9.140625" style="1" customWidth="1"/>
  </cols>
  <sheetData>
    <row r="1" spans="2:7" ht="13.5" hidden="1">
      <c r="B1" s="2" t="s">
        <v>92</v>
      </c>
      <c r="C1" s="2"/>
      <c r="D1" s="2">
        <v>2022</v>
      </c>
      <c r="E1" s="2"/>
      <c r="F1" s="2"/>
      <c r="G1" s="3"/>
    </row>
    <row r="2" spans="1:6" ht="16.5" customHeight="1">
      <c r="A2" s="182" t="s">
        <v>91</v>
      </c>
      <c r="B2" s="182"/>
      <c r="C2" s="182"/>
      <c r="D2" s="182"/>
      <c r="E2" s="182"/>
      <c r="F2" s="182"/>
    </row>
    <row r="3" ht="16.5" customHeight="1"/>
    <row r="4" spans="1:6" ht="16.5" customHeight="1">
      <c r="A4" s="68" t="s">
        <v>158</v>
      </c>
      <c r="C4" s="2"/>
      <c r="D4" s="2"/>
      <c r="E4" s="2"/>
      <c r="F4" s="2"/>
    </row>
    <row r="5" ht="16.5" customHeight="1">
      <c r="A5" s="68" t="str">
        <f>"KURUM ADI:"&amp;KurumAdi</f>
        <v>KURUM ADI:İSKENDERUN TEKNİK ÜNİVERSİTESİ</v>
      </c>
    </row>
    <row r="6" ht="16.5" customHeight="1">
      <c r="A6" s="68" t="s">
        <v>93</v>
      </c>
    </row>
    <row r="7" ht="16.5" customHeight="1" thickBot="1"/>
    <row r="8" spans="1:6" ht="27.75" customHeight="1" thickBot="1" thickTop="1">
      <c r="A8" s="6" t="s">
        <v>0</v>
      </c>
      <c r="B8" s="7" t="s">
        <v>161</v>
      </c>
      <c r="C8" s="7" t="s">
        <v>162</v>
      </c>
      <c r="D8" s="7" t="s">
        <v>163</v>
      </c>
      <c r="E8" s="7" t="s">
        <v>164</v>
      </c>
      <c r="F8" s="8" t="s">
        <v>165</v>
      </c>
    </row>
    <row r="9" spans="1:6" ht="16.5" customHeight="1" thickBot="1" thickTop="1">
      <c r="A9" s="9" t="s">
        <v>1</v>
      </c>
      <c r="B9" s="27">
        <f>SUM(B10:B24)</f>
        <v>0</v>
      </c>
      <c r="C9" s="28">
        <f>SUM(C10:C24)</f>
        <v>0</v>
      </c>
      <c r="D9" s="28">
        <f>SUM(D10:D24)</f>
        <v>0</v>
      </c>
      <c r="E9" s="28">
        <f>SUM(E10:E24)</f>
        <v>0</v>
      </c>
      <c r="F9" s="29">
        <f>SUM(F10:F24)</f>
        <v>0</v>
      </c>
    </row>
    <row r="10" spans="1:6" ht="16.5" customHeight="1">
      <c r="A10" s="10" t="s">
        <v>2</v>
      </c>
      <c r="B10" s="30">
        <v>0</v>
      </c>
      <c r="C10" s="31">
        <v>0</v>
      </c>
      <c r="D10" s="31">
        <v>0</v>
      </c>
      <c r="E10" s="31">
        <v>0</v>
      </c>
      <c r="F10" s="32">
        <v>0</v>
      </c>
    </row>
    <row r="11" spans="1:6" ht="16.5" customHeight="1">
      <c r="A11" s="11" t="s">
        <v>3</v>
      </c>
      <c r="B11" s="33">
        <v>0</v>
      </c>
      <c r="C11" s="34">
        <v>0</v>
      </c>
      <c r="D11" s="34">
        <v>0</v>
      </c>
      <c r="E11" s="34">
        <v>0</v>
      </c>
      <c r="F11" s="35">
        <v>0</v>
      </c>
    </row>
    <row r="12" spans="1:6" ht="16.5" customHeight="1">
      <c r="A12" s="11" t="s">
        <v>4</v>
      </c>
      <c r="B12" s="33">
        <v>0</v>
      </c>
      <c r="C12" s="34">
        <v>0</v>
      </c>
      <c r="D12" s="34">
        <v>0</v>
      </c>
      <c r="E12" s="34">
        <v>0</v>
      </c>
      <c r="F12" s="35">
        <v>0</v>
      </c>
    </row>
    <row r="13" spans="1:6" ht="16.5" customHeight="1">
      <c r="A13" s="11" t="s">
        <v>5</v>
      </c>
      <c r="B13" s="33">
        <v>0</v>
      </c>
      <c r="C13" s="34">
        <v>0</v>
      </c>
      <c r="D13" s="34">
        <v>0</v>
      </c>
      <c r="E13" s="34">
        <v>0</v>
      </c>
      <c r="F13" s="35">
        <v>0</v>
      </c>
    </row>
    <row r="14" spans="1:6" ht="16.5" customHeight="1">
      <c r="A14" s="11" t="s">
        <v>6</v>
      </c>
      <c r="B14" s="33">
        <v>0</v>
      </c>
      <c r="C14" s="34">
        <v>0</v>
      </c>
      <c r="D14" s="34">
        <v>0</v>
      </c>
      <c r="E14" s="34">
        <v>0</v>
      </c>
      <c r="F14" s="35">
        <v>0</v>
      </c>
    </row>
    <row r="15" spans="1:6" ht="16.5" customHeight="1">
      <c r="A15" s="11" t="s">
        <v>7</v>
      </c>
      <c r="B15" s="33">
        <v>0</v>
      </c>
      <c r="C15" s="34">
        <v>0</v>
      </c>
      <c r="D15" s="34">
        <v>0</v>
      </c>
      <c r="E15" s="34">
        <v>0</v>
      </c>
      <c r="F15" s="35">
        <v>0</v>
      </c>
    </row>
    <row r="16" spans="1:6" ht="16.5" customHeight="1">
      <c r="A16" s="11" t="s">
        <v>8</v>
      </c>
      <c r="B16" s="33">
        <v>0</v>
      </c>
      <c r="C16" s="34">
        <v>0</v>
      </c>
      <c r="D16" s="34">
        <v>0</v>
      </c>
      <c r="E16" s="34">
        <v>0</v>
      </c>
      <c r="F16" s="35">
        <v>0</v>
      </c>
    </row>
    <row r="17" spans="1:6" ht="16.5" customHeight="1">
      <c r="A17" s="11" t="s">
        <v>9</v>
      </c>
      <c r="B17" s="33">
        <v>0</v>
      </c>
      <c r="C17" s="34">
        <v>0</v>
      </c>
      <c r="D17" s="34">
        <v>0</v>
      </c>
      <c r="E17" s="34">
        <v>0</v>
      </c>
      <c r="F17" s="35">
        <v>0</v>
      </c>
    </row>
    <row r="18" spans="1:6" ht="16.5" customHeight="1">
      <c r="A18" s="11" t="s">
        <v>10</v>
      </c>
      <c r="B18" s="33">
        <v>0</v>
      </c>
      <c r="C18" s="34">
        <v>0</v>
      </c>
      <c r="D18" s="34">
        <v>0</v>
      </c>
      <c r="E18" s="34">
        <v>0</v>
      </c>
      <c r="F18" s="35">
        <v>0</v>
      </c>
    </row>
    <row r="19" spans="1:6" ht="16.5" customHeight="1">
      <c r="A19" s="11" t="s">
        <v>11</v>
      </c>
      <c r="B19" s="33">
        <v>0</v>
      </c>
      <c r="C19" s="34">
        <v>0</v>
      </c>
      <c r="D19" s="34">
        <v>0</v>
      </c>
      <c r="E19" s="34">
        <v>0</v>
      </c>
      <c r="F19" s="35">
        <v>0</v>
      </c>
    </row>
    <row r="20" spans="1:6" ht="16.5" customHeight="1">
      <c r="A20" s="11" t="s">
        <v>12</v>
      </c>
      <c r="B20" s="33">
        <v>0</v>
      </c>
      <c r="C20" s="34">
        <v>0</v>
      </c>
      <c r="D20" s="34">
        <v>0</v>
      </c>
      <c r="E20" s="34">
        <v>0</v>
      </c>
      <c r="F20" s="35">
        <v>0</v>
      </c>
    </row>
    <row r="21" spans="1:6" ht="16.5" customHeight="1">
      <c r="A21" s="11" t="s">
        <v>13</v>
      </c>
      <c r="B21" s="33">
        <v>0</v>
      </c>
      <c r="C21" s="34">
        <v>0</v>
      </c>
      <c r="D21" s="34">
        <v>0</v>
      </c>
      <c r="E21" s="34">
        <v>0</v>
      </c>
      <c r="F21" s="35">
        <v>0</v>
      </c>
    </row>
    <row r="22" spans="1:6" ht="16.5" customHeight="1">
      <c r="A22" s="11" t="s">
        <v>14</v>
      </c>
      <c r="B22" s="33">
        <v>0</v>
      </c>
      <c r="C22" s="34">
        <v>0</v>
      </c>
      <c r="D22" s="34">
        <v>0</v>
      </c>
      <c r="E22" s="34">
        <v>0</v>
      </c>
      <c r="F22" s="35">
        <v>0</v>
      </c>
    </row>
    <row r="23" spans="1:6" ht="16.5" customHeight="1">
      <c r="A23" s="11" t="s">
        <v>15</v>
      </c>
      <c r="B23" s="33">
        <v>0</v>
      </c>
      <c r="C23" s="34">
        <v>0</v>
      </c>
      <c r="D23" s="34">
        <v>0</v>
      </c>
      <c r="E23" s="34">
        <v>0</v>
      </c>
      <c r="F23" s="35">
        <v>0</v>
      </c>
    </row>
    <row r="24" spans="1:6" ht="16.5" customHeight="1" thickBot="1">
      <c r="A24" s="12" t="s">
        <v>16</v>
      </c>
      <c r="B24" s="36">
        <v>0</v>
      </c>
      <c r="C24" s="37">
        <v>0</v>
      </c>
      <c r="D24" s="37">
        <v>0</v>
      </c>
      <c r="E24" s="37">
        <v>0</v>
      </c>
      <c r="F24" s="38">
        <v>0</v>
      </c>
    </row>
    <row r="25" spans="1:6" ht="16.5" customHeight="1" thickBot="1">
      <c r="A25" s="13" t="s">
        <v>17</v>
      </c>
      <c r="B25" s="39">
        <f>SUM(B26,B29,B32,B35,B38)</f>
        <v>0</v>
      </c>
      <c r="C25" s="40">
        <f>SUM(C26,C29,C32,C35,C38)</f>
        <v>0</v>
      </c>
      <c r="D25" s="40">
        <f>SUM(D26,D29,D32,D35,D38)</f>
        <v>0</v>
      </c>
      <c r="E25" s="40">
        <f>SUM(E26,E29,E32,E35,E38)</f>
        <v>0</v>
      </c>
      <c r="F25" s="41">
        <f>SUM(F26,F29,F32,F35,F38)</f>
        <v>0</v>
      </c>
    </row>
    <row r="26" spans="1:6" ht="16.5" customHeight="1" thickBot="1">
      <c r="A26" s="14" t="s">
        <v>18</v>
      </c>
      <c r="B26" s="42">
        <f>SUM(B27:B28)</f>
        <v>0</v>
      </c>
      <c r="C26" s="43">
        <f>SUM(C27:C28)</f>
        <v>0</v>
      </c>
      <c r="D26" s="43">
        <f>SUM(D27:D28)</f>
        <v>0</v>
      </c>
      <c r="E26" s="43">
        <f>SUM(E27:E28)</f>
        <v>0</v>
      </c>
      <c r="F26" s="44">
        <f>SUM(F27:F28)</f>
        <v>0</v>
      </c>
    </row>
    <row r="27" spans="1:6" ht="16.5" customHeight="1">
      <c r="A27" s="15" t="s">
        <v>19</v>
      </c>
      <c r="B27" s="33">
        <v>0</v>
      </c>
      <c r="C27" s="34">
        <v>0</v>
      </c>
      <c r="D27" s="34">
        <v>0</v>
      </c>
      <c r="E27" s="34">
        <v>0</v>
      </c>
      <c r="F27" s="35">
        <v>0</v>
      </c>
    </row>
    <row r="28" spans="1:6" ht="16.5" customHeight="1" thickBot="1">
      <c r="A28" s="16" t="s">
        <v>20</v>
      </c>
      <c r="B28" s="45">
        <v>0</v>
      </c>
      <c r="C28" s="46">
        <v>0</v>
      </c>
      <c r="D28" s="46">
        <v>0</v>
      </c>
      <c r="E28" s="46">
        <v>0</v>
      </c>
      <c r="F28" s="47">
        <v>0</v>
      </c>
    </row>
    <row r="29" spans="1:6" ht="16.5" customHeight="1" thickBot="1" thickTop="1">
      <c r="A29" s="17" t="s">
        <v>21</v>
      </c>
      <c r="B29" s="48">
        <f>SUM(B30:B31)</f>
        <v>0</v>
      </c>
      <c r="C29" s="49">
        <f>SUM(C30:C31)</f>
        <v>0</v>
      </c>
      <c r="D29" s="49">
        <f>SUM(D30:D31)</f>
        <v>0</v>
      </c>
      <c r="E29" s="49">
        <f>SUM(E30:E31)</f>
        <v>0</v>
      </c>
      <c r="F29" s="50">
        <f>SUM(F30:F31)</f>
        <v>0</v>
      </c>
    </row>
    <row r="30" spans="1:6" ht="16.5" customHeight="1">
      <c r="A30" s="15" t="s">
        <v>19</v>
      </c>
      <c r="B30" s="33">
        <v>0</v>
      </c>
      <c r="C30" s="34">
        <v>0</v>
      </c>
      <c r="D30" s="34">
        <v>0</v>
      </c>
      <c r="E30" s="34">
        <v>0</v>
      </c>
      <c r="F30" s="35">
        <v>0</v>
      </c>
    </row>
    <row r="31" spans="1:6" ht="16.5" customHeight="1" thickBot="1">
      <c r="A31" s="16" t="s">
        <v>20</v>
      </c>
      <c r="B31" s="45">
        <v>0</v>
      </c>
      <c r="C31" s="46">
        <v>0</v>
      </c>
      <c r="D31" s="46">
        <v>0</v>
      </c>
      <c r="E31" s="46">
        <v>0</v>
      </c>
      <c r="F31" s="47">
        <v>0</v>
      </c>
    </row>
    <row r="32" spans="1:6" ht="16.5" customHeight="1" thickBot="1" thickTop="1">
      <c r="A32" s="17" t="s">
        <v>22</v>
      </c>
      <c r="B32" s="48">
        <f>SUM(B33:B34)</f>
        <v>0</v>
      </c>
      <c r="C32" s="49">
        <f>SUM(C33:C34)</f>
        <v>0</v>
      </c>
      <c r="D32" s="49">
        <f>SUM(D33:D34)</f>
        <v>0</v>
      </c>
      <c r="E32" s="49">
        <f>SUM(E33:E34)</f>
        <v>0</v>
      </c>
      <c r="F32" s="50">
        <f>SUM(F33:F34)</f>
        <v>0</v>
      </c>
    </row>
    <row r="33" spans="1:6" ht="16.5" customHeight="1">
      <c r="A33" s="15" t="s">
        <v>19</v>
      </c>
      <c r="B33" s="33">
        <v>0</v>
      </c>
      <c r="C33" s="34">
        <v>0</v>
      </c>
      <c r="D33" s="34">
        <v>0</v>
      </c>
      <c r="E33" s="34">
        <v>0</v>
      </c>
      <c r="F33" s="35">
        <v>0</v>
      </c>
    </row>
    <row r="34" spans="1:6" ht="16.5" customHeight="1" thickBot="1">
      <c r="A34" s="16" t="s">
        <v>20</v>
      </c>
      <c r="B34" s="45">
        <v>0</v>
      </c>
      <c r="C34" s="46">
        <v>0</v>
      </c>
      <c r="D34" s="46">
        <v>0</v>
      </c>
      <c r="E34" s="46">
        <v>0</v>
      </c>
      <c r="F34" s="47">
        <v>0</v>
      </c>
    </row>
    <row r="35" spans="1:6" ht="16.5" customHeight="1" thickBot="1" thickTop="1">
      <c r="A35" s="17" t="s">
        <v>23</v>
      </c>
      <c r="B35" s="48">
        <f>SUM(B36:B37)</f>
        <v>0</v>
      </c>
      <c r="C35" s="49">
        <f>SUM(C36:C37)</f>
        <v>0</v>
      </c>
      <c r="D35" s="49">
        <f>SUM(D36:D37)</f>
        <v>0</v>
      </c>
      <c r="E35" s="49">
        <f>SUM(E36:E37)</f>
        <v>0</v>
      </c>
      <c r="F35" s="50">
        <f>SUM(F36:F37)</f>
        <v>0</v>
      </c>
    </row>
    <row r="36" spans="1:6" ht="16.5" customHeight="1">
      <c r="A36" s="15" t="s">
        <v>19</v>
      </c>
      <c r="B36" s="33">
        <v>0</v>
      </c>
      <c r="C36" s="34">
        <v>0</v>
      </c>
      <c r="D36" s="34">
        <v>0</v>
      </c>
      <c r="E36" s="34">
        <v>0</v>
      </c>
      <c r="F36" s="35">
        <v>0</v>
      </c>
    </row>
    <row r="37" spans="1:6" ht="16.5" customHeight="1" thickBot="1">
      <c r="A37" s="16" t="s">
        <v>20</v>
      </c>
      <c r="B37" s="45">
        <v>0</v>
      </c>
      <c r="C37" s="46">
        <v>0</v>
      </c>
      <c r="D37" s="46">
        <v>0</v>
      </c>
      <c r="E37" s="46">
        <v>0</v>
      </c>
      <c r="F37" s="47">
        <v>0</v>
      </c>
    </row>
    <row r="38" spans="1:6" ht="16.5" customHeight="1" thickBot="1" thickTop="1">
      <c r="A38" s="17" t="s">
        <v>24</v>
      </c>
      <c r="B38" s="48">
        <f>SUM(B39:B40)</f>
        <v>0</v>
      </c>
      <c r="C38" s="49">
        <f>SUM(C39:C40)</f>
        <v>0</v>
      </c>
      <c r="D38" s="49">
        <f>SUM(D39:D40)</f>
        <v>0</v>
      </c>
      <c r="E38" s="49">
        <f>SUM(E39:E40)</f>
        <v>0</v>
      </c>
      <c r="F38" s="50">
        <f>SUM(F39:F40)</f>
        <v>0</v>
      </c>
    </row>
    <row r="39" spans="1:6" ht="16.5" customHeight="1">
      <c r="A39" s="15" t="s">
        <v>19</v>
      </c>
      <c r="B39" s="33">
        <v>0</v>
      </c>
      <c r="C39" s="34">
        <v>0</v>
      </c>
      <c r="D39" s="34">
        <v>0</v>
      </c>
      <c r="E39" s="34">
        <v>0</v>
      </c>
      <c r="F39" s="35">
        <v>0</v>
      </c>
    </row>
    <row r="40" spans="1:6" ht="16.5" customHeight="1" thickBot="1">
      <c r="A40" s="16" t="s">
        <v>20</v>
      </c>
      <c r="B40" s="36">
        <v>0</v>
      </c>
      <c r="C40" s="37">
        <v>0</v>
      </c>
      <c r="D40" s="37">
        <v>0</v>
      </c>
      <c r="E40" s="37">
        <v>0</v>
      </c>
      <c r="F40" s="38">
        <v>0</v>
      </c>
    </row>
    <row r="41" spans="1:6" ht="16.5" customHeight="1" thickBot="1">
      <c r="A41" s="13" t="s">
        <v>25</v>
      </c>
      <c r="B41" s="39">
        <f>SUM(B42:B43)</f>
        <v>0</v>
      </c>
      <c r="C41" s="40">
        <f>SUM(C42:C43)</f>
        <v>0</v>
      </c>
      <c r="D41" s="40">
        <f>SUM(D42:D43)</f>
        <v>0</v>
      </c>
      <c r="E41" s="40">
        <f>SUM(E42:E43)</f>
        <v>0</v>
      </c>
      <c r="F41" s="41">
        <f>SUM(F42:F43)</f>
        <v>0</v>
      </c>
    </row>
    <row r="42" spans="1:6" ht="16.5" customHeight="1">
      <c r="A42" s="10" t="s">
        <v>26</v>
      </c>
      <c r="B42" s="30">
        <v>0</v>
      </c>
      <c r="C42" s="31">
        <v>0</v>
      </c>
      <c r="D42" s="31">
        <v>0</v>
      </c>
      <c r="E42" s="31">
        <v>0</v>
      </c>
      <c r="F42" s="32">
        <v>0</v>
      </c>
    </row>
    <row r="43" spans="1:6" ht="16.5" customHeight="1">
      <c r="A43" s="12" t="s">
        <v>27</v>
      </c>
      <c r="B43" s="33">
        <v>0</v>
      </c>
      <c r="C43" s="34">
        <v>0</v>
      </c>
      <c r="D43" s="34">
        <v>0</v>
      </c>
      <c r="E43" s="34">
        <v>0</v>
      </c>
      <c r="F43" s="35">
        <v>0</v>
      </c>
    </row>
    <row r="44" spans="1:6" ht="16.5" customHeight="1" thickBot="1">
      <c r="A44" s="18" t="s">
        <v>28</v>
      </c>
      <c r="B44" s="51">
        <v>0</v>
      </c>
      <c r="C44" s="52">
        <v>0</v>
      </c>
      <c r="D44" s="52">
        <v>0</v>
      </c>
      <c r="E44" s="52">
        <v>0</v>
      </c>
      <c r="F44" s="53">
        <v>0</v>
      </c>
    </row>
    <row r="45" spans="1:6" ht="16.5" customHeight="1" thickBot="1">
      <c r="A45" s="13" t="s">
        <v>29</v>
      </c>
      <c r="B45" s="39">
        <f>SUM(B46:B51)</f>
        <v>0</v>
      </c>
      <c r="C45" s="40">
        <f>SUM(C46:C51)</f>
        <v>0</v>
      </c>
      <c r="D45" s="40">
        <f>SUM(D46:D51)</f>
        <v>0</v>
      </c>
      <c r="E45" s="40">
        <f>SUM(E46:E51)</f>
        <v>0</v>
      </c>
      <c r="F45" s="41">
        <f>SUM(F46:F51)</f>
        <v>0</v>
      </c>
    </row>
    <row r="46" spans="1:6" ht="16.5" customHeight="1">
      <c r="A46" s="10" t="s">
        <v>30</v>
      </c>
      <c r="B46" s="33">
        <v>0</v>
      </c>
      <c r="C46" s="34">
        <v>0</v>
      </c>
      <c r="D46" s="34">
        <v>0</v>
      </c>
      <c r="E46" s="34">
        <v>0</v>
      </c>
      <c r="F46" s="35">
        <v>0</v>
      </c>
    </row>
    <row r="47" spans="1:6" ht="16.5" customHeight="1">
      <c r="A47" s="11" t="s">
        <v>31</v>
      </c>
      <c r="B47" s="33">
        <v>0</v>
      </c>
      <c r="C47" s="34">
        <v>0</v>
      </c>
      <c r="D47" s="34">
        <v>0</v>
      </c>
      <c r="E47" s="34">
        <v>0</v>
      </c>
      <c r="F47" s="35">
        <v>0</v>
      </c>
    </row>
    <row r="48" spans="1:6" ht="16.5" customHeight="1">
      <c r="A48" s="11" t="s">
        <v>32</v>
      </c>
      <c r="B48" s="33">
        <v>0</v>
      </c>
      <c r="C48" s="34">
        <v>0</v>
      </c>
      <c r="D48" s="34">
        <v>0</v>
      </c>
      <c r="E48" s="34">
        <v>0</v>
      </c>
      <c r="F48" s="35">
        <v>0</v>
      </c>
    </row>
    <row r="49" spans="1:6" ht="16.5" customHeight="1">
      <c r="A49" s="11" t="s">
        <v>33</v>
      </c>
      <c r="B49" s="33">
        <v>0</v>
      </c>
      <c r="C49" s="34">
        <v>0</v>
      </c>
      <c r="D49" s="34">
        <v>0</v>
      </c>
      <c r="E49" s="34">
        <v>0</v>
      </c>
      <c r="F49" s="35">
        <v>0</v>
      </c>
    </row>
    <row r="50" spans="1:6" ht="16.5" customHeight="1">
      <c r="A50" s="11" t="s">
        <v>34</v>
      </c>
      <c r="B50" s="33">
        <v>0</v>
      </c>
      <c r="C50" s="34">
        <v>0</v>
      </c>
      <c r="D50" s="34">
        <v>0</v>
      </c>
      <c r="E50" s="34">
        <v>0</v>
      </c>
      <c r="F50" s="35">
        <v>0</v>
      </c>
    </row>
    <row r="51" spans="1:6" ht="16.5" customHeight="1" thickBot="1">
      <c r="A51" s="12" t="s">
        <v>35</v>
      </c>
      <c r="B51" s="36">
        <v>0</v>
      </c>
      <c r="C51" s="37">
        <v>0</v>
      </c>
      <c r="D51" s="37">
        <v>0</v>
      </c>
      <c r="E51" s="37">
        <v>0</v>
      </c>
      <c r="F51" s="38">
        <v>0</v>
      </c>
    </row>
    <row r="52" spans="1:6" ht="16.5" customHeight="1" thickBot="1" thickTop="1">
      <c r="A52" s="6" t="s">
        <v>90</v>
      </c>
      <c r="B52" s="54">
        <f>SUM(B9,B25,B41,B44,B45)</f>
        <v>0</v>
      </c>
      <c r="C52" s="55">
        <f>SUM(C9,C25,C41,C44,C45)</f>
        <v>0</v>
      </c>
      <c r="D52" s="55">
        <f>SUM(D9,D25,D41,D44,D45)</f>
        <v>0</v>
      </c>
      <c r="E52" s="55">
        <f>SUM(E9,E25,E41,E44,E45)</f>
        <v>0</v>
      </c>
      <c r="F52" s="56">
        <f>SUM(F9,F25,F41,F44,F45)</f>
        <v>0</v>
      </c>
    </row>
    <row r="53" spans="1:6" ht="16.5" customHeight="1" thickBot="1" thickTop="1">
      <c r="A53" s="19"/>
      <c r="B53" s="57"/>
      <c r="C53" s="57"/>
      <c r="D53" s="57"/>
      <c r="E53" s="57"/>
      <c r="F53" s="57"/>
    </row>
    <row r="54" spans="1:6" ht="27.75" customHeight="1" thickBot="1" thickTop="1">
      <c r="A54" s="6" t="s">
        <v>36</v>
      </c>
      <c r="B54" s="7" t="s">
        <v>161</v>
      </c>
      <c r="C54" s="7" t="s">
        <v>162</v>
      </c>
      <c r="D54" s="7" t="s">
        <v>163</v>
      </c>
      <c r="E54" s="7" t="s">
        <v>164</v>
      </c>
      <c r="F54" s="8" t="s">
        <v>165</v>
      </c>
    </row>
    <row r="55" spans="1:6" ht="16.5" customHeight="1" thickBot="1" thickTop="1">
      <c r="A55" s="9" t="s">
        <v>37</v>
      </c>
      <c r="B55" s="27">
        <f>SUM(B56:B59)</f>
        <v>0</v>
      </c>
      <c r="C55" s="28">
        <f>SUM(C56:C59)</f>
        <v>0</v>
      </c>
      <c r="D55" s="28">
        <f>SUM(D56:D59)</f>
        <v>0</v>
      </c>
      <c r="E55" s="28">
        <f>SUM(E56:E59)</f>
        <v>0</v>
      </c>
      <c r="F55" s="29">
        <f>SUM(F56:F59)</f>
        <v>0</v>
      </c>
    </row>
    <row r="56" spans="1:6" ht="16.5" customHeight="1">
      <c r="A56" s="20" t="s">
        <v>38</v>
      </c>
      <c r="B56" s="30">
        <v>0</v>
      </c>
      <c r="C56" s="31">
        <v>0</v>
      </c>
      <c r="D56" s="31">
        <v>0</v>
      </c>
      <c r="E56" s="31">
        <v>0</v>
      </c>
      <c r="F56" s="32">
        <v>0</v>
      </c>
    </row>
    <row r="57" spans="1:6" ht="16.5" customHeight="1">
      <c r="A57" s="21" t="s">
        <v>39</v>
      </c>
      <c r="B57" s="33">
        <v>0</v>
      </c>
      <c r="C57" s="34">
        <v>0</v>
      </c>
      <c r="D57" s="34">
        <v>0</v>
      </c>
      <c r="E57" s="34">
        <v>0</v>
      </c>
      <c r="F57" s="35">
        <v>0</v>
      </c>
    </row>
    <row r="58" spans="1:6" ht="16.5" customHeight="1">
      <c r="A58" s="21" t="s">
        <v>40</v>
      </c>
      <c r="B58" s="33">
        <v>0</v>
      </c>
      <c r="C58" s="34">
        <v>0</v>
      </c>
      <c r="D58" s="34">
        <v>0</v>
      </c>
      <c r="E58" s="34">
        <v>0</v>
      </c>
      <c r="F58" s="35">
        <v>0</v>
      </c>
    </row>
    <row r="59" spans="1:6" ht="16.5" customHeight="1" thickBot="1">
      <c r="A59" s="22" t="s">
        <v>41</v>
      </c>
      <c r="B59" s="36">
        <v>0</v>
      </c>
      <c r="C59" s="37">
        <v>0</v>
      </c>
      <c r="D59" s="37">
        <v>0</v>
      </c>
      <c r="E59" s="37">
        <v>0</v>
      </c>
      <c r="F59" s="38">
        <v>0</v>
      </c>
    </row>
    <row r="60" spans="1:6" ht="16.5" customHeight="1" thickBot="1">
      <c r="A60" s="13" t="s">
        <v>42</v>
      </c>
      <c r="B60" s="39">
        <f>SUM(B61:B63)</f>
        <v>0</v>
      </c>
      <c r="C60" s="40">
        <f>SUM(C61:C63)</f>
        <v>0</v>
      </c>
      <c r="D60" s="40">
        <f>SUM(D61:D63)</f>
        <v>0</v>
      </c>
      <c r="E60" s="40">
        <f>SUM(E61:E63)</f>
        <v>0</v>
      </c>
      <c r="F60" s="41">
        <f>SUM(F61:F63)</f>
        <v>0</v>
      </c>
    </row>
    <row r="61" spans="1:6" ht="16.5" customHeight="1">
      <c r="A61" s="20" t="s">
        <v>43</v>
      </c>
      <c r="B61" s="30">
        <v>0</v>
      </c>
      <c r="C61" s="31">
        <v>0</v>
      </c>
      <c r="D61" s="31">
        <v>0</v>
      </c>
      <c r="E61" s="31">
        <v>0</v>
      </c>
      <c r="F61" s="32">
        <v>0</v>
      </c>
    </row>
    <row r="62" spans="1:6" ht="16.5" customHeight="1">
      <c r="A62" s="21" t="s">
        <v>44</v>
      </c>
      <c r="B62" s="33">
        <v>0</v>
      </c>
      <c r="C62" s="34">
        <v>0</v>
      </c>
      <c r="D62" s="34">
        <v>0</v>
      </c>
      <c r="E62" s="34">
        <v>0</v>
      </c>
      <c r="F62" s="35">
        <v>0</v>
      </c>
    </row>
    <row r="63" spans="1:6" ht="16.5" customHeight="1" thickBot="1">
      <c r="A63" s="22" t="s">
        <v>45</v>
      </c>
      <c r="B63" s="36">
        <v>0</v>
      </c>
      <c r="C63" s="37">
        <v>0</v>
      </c>
      <c r="D63" s="37">
        <v>0</v>
      </c>
      <c r="E63" s="37">
        <v>0</v>
      </c>
      <c r="F63" s="38">
        <v>0</v>
      </c>
    </row>
    <row r="64" spans="1:6" ht="16.5" customHeight="1" thickBot="1">
      <c r="A64" s="13" t="s">
        <v>46</v>
      </c>
      <c r="B64" s="39">
        <f>SUM(B65:B69)</f>
        <v>0</v>
      </c>
      <c r="C64" s="40">
        <f>SUM(C65:C69)</f>
        <v>0</v>
      </c>
      <c r="D64" s="40">
        <f>SUM(D65:D69)</f>
        <v>0</v>
      </c>
      <c r="E64" s="40">
        <f>SUM(E65:E69)</f>
        <v>0</v>
      </c>
      <c r="F64" s="41">
        <f>SUM(F65:F69)</f>
        <v>0</v>
      </c>
    </row>
    <row r="65" spans="1:6" ht="16.5" customHeight="1">
      <c r="A65" s="20" t="s">
        <v>38</v>
      </c>
      <c r="B65" s="30">
        <v>0</v>
      </c>
      <c r="C65" s="31">
        <v>0</v>
      </c>
      <c r="D65" s="31">
        <v>0</v>
      </c>
      <c r="E65" s="31">
        <v>0</v>
      </c>
      <c r="F65" s="32">
        <v>0</v>
      </c>
    </row>
    <row r="66" spans="1:6" ht="16.5" customHeight="1">
      <c r="A66" s="21" t="s">
        <v>39</v>
      </c>
      <c r="B66" s="33">
        <v>0</v>
      </c>
      <c r="C66" s="34">
        <v>0</v>
      </c>
      <c r="D66" s="34">
        <v>0</v>
      </c>
      <c r="E66" s="34">
        <v>0</v>
      </c>
      <c r="F66" s="35">
        <v>0</v>
      </c>
    </row>
    <row r="67" spans="1:6" ht="16.5" customHeight="1">
      <c r="A67" s="21" t="s">
        <v>40</v>
      </c>
      <c r="B67" s="33">
        <v>0</v>
      </c>
      <c r="C67" s="34">
        <v>0</v>
      </c>
      <c r="D67" s="34">
        <v>0</v>
      </c>
      <c r="E67" s="34">
        <v>0</v>
      </c>
      <c r="F67" s="35">
        <v>0</v>
      </c>
    </row>
    <row r="68" spans="1:6" ht="16.5" customHeight="1">
      <c r="A68" s="21" t="s">
        <v>41</v>
      </c>
      <c r="B68" s="33">
        <v>0</v>
      </c>
      <c r="C68" s="34">
        <v>0</v>
      </c>
      <c r="D68" s="34">
        <v>0</v>
      </c>
      <c r="E68" s="34">
        <v>0</v>
      </c>
      <c r="F68" s="35">
        <v>0</v>
      </c>
    </row>
    <row r="69" spans="1:6" ht="16.5" customHeight="1" thickBot="1">
      <c r="A69" s="22" t="s">
        <v>47</v>
      </c>
      <c r="B69" s="36">
        <v>0</v>
      </c>
      <c r="C69" s="37">
        <v>0</v>
      </c>
      <c r="D69" s="37">
        <v>0</v>
      </c>
      <c r="E69" s="37">
        <v>0</v>
      </c>
      <c r="F69" s="38">
        <v>0</v>
      </c>
    </row>
    <row r="70" spans="1:6" ht="16.5" customHeight="1" thickBot="1">
      <c r="A70" s="13" t="s">
        <v>48</v>
      </c>
      <c r="B70" s="39">
        <f>SUM(B71:B79)</f>
        <v>0</v>
      </c>
      <c r="C70" s="40">
        <f>SUM(C71:C79)</f>
        <v>0</v>
      </c>
      <c r="D70" s="40">
        <f>SUM(D71:D79)</f>
        <v>0</v>
      </c>
      <c r="E70" s="40">
        <f>SUM(E71:E79)</f>
        <v>0</v>
      </c>
      <c r="F70" s="41">
        <f>SUM(F71:F79)</f>
        <v>0</v>
      </c>
    </row>
    <row r="71" spans="1:6" ht="16.5" customHeight="1">
      <c r="A71" s="20" t="s">
        <v>49</v>
      </c>
      <c r="B71" s="30">
        <v>0</v>
      </c>
      <c r="C71" s="31">
        <v>0</v>
      </c>
      <c r="D71" s="31">
        <v>0</v>
      </c>
      <c r="E71" s="31">
        <v>0</v>
      </c>
      <c r="F71" s="32">
        <v>0</v>
      </c>
    </row>
    <row r="72" spans="1:6" ht="16.5" customHeight="1">
      <c r="A72" s="21" t="s">
        <v>50</v>
      </c>
      <c r="B72" s="33">
        <v>0</v>
      </c>
      <c r="C72" s="34">
        <v>0</v>
      </c>
      <c r="D72" s="34">
        <v>0</v>
      </c>
      <c r="E72" s="34">
        <v>0</v>
      </c>
      <c r="F72" s="35">
        <v>0</v>
      </c>
    </row>
    <row r="73" spans="1:6" ht="16.5" customHeight="1">
      <c r="A73" s="21" t="s">
        <v>51</v>
      </c>
      <c r="B73" s="33">
        <v>0</v>
      </c>
      <c r="C73" s="34">
        <v>0</v>
      </c>
      <c r="D73" s="34">
        <v>0</v>
      </c>
      <c r="E73" s="34">
        <v>0</v>
      </c>
      <c r="F73" s="35">
        <v>0</v>
      </c>
    </row>
    <row r="74" spans="1:6" ht="16.5" customHeight="1">
      <c r="A74" s="21" t="s">
        <v>52</v>
      </c>
      <c r="B74" s="33">
        <v>0</v>
      </c>
      <c r="C74" s="34">
        <v>0</v>
      </c>
      <c r="D74" s="34">
        <v>0</v>
      </c>
      <c r="E74" s="34">
        <v>0</v>
      </c>
      <c r="F74" s="35">
        <v>0</v>
      </c>
    </row>
    <row r="75" spans="1:6" ht="16.5" customHeight="1">
      <c r="A75" s="21" t="s">
        <v>53</v>
      </c>
      <c r="B75" s="33">
        <v>0</v>
      </c>
      <c r="C75" s="34">
        <v>0</v>
      </c>
      <c r="D75" s="34">
        <v>0</v>
      </c>
      <c r="E75" s="34">
        <v>0</v>
      </c>
      <c r="F75" s="35">
        <v>0</v>
      </c>
    </row>
    <row r="76" spans="1:6" ht="16.5" customHeight="1">
      <c r="A76" s="21" t="s">
        <v>54</v>
      </c>
      <c r="B76" s="33">
        <v>0</v>
      </c>
      <c r="C76" s="34">
        <v>0</v>
      </c>
      <c r="D76" s="34">
        <v>0</v>
      </c>
      <c r="E76" s="34">
        <v>0</v>
      </c>
      <c r="F76" s="35">
        <v>0</v>
      </c>
    </row>
    <row r="77" spans="1:6" ht="16.5" customHeight="1">
      <c r="A77" s="21" t="s">
        <v>55</v>
      </c>
      <c r="B77" s="33">
        <v>0</v>
      </c>
      <c r="C77" s="34">
        <v>0</v>
      </c>
      <c r="D77" s="34">
        <v>0</v>
      </c>
      <c r="E77" s="34">
        <v>0</v>
      </c>
      <c r="F77" s="35">
        <v>0</v>
      </c>
    </row>
    <row r="78" spans="1:6" ht="16.5" customHeight="1">
      <c r="A78" s="21" t="s">
        <v>56</v>
      </c>
      <c r="B78" s="33">
        <v>0</v>
      </c>
      <c r="C78" s="34">
        <v>0</v>
      </c>
      <c r="D78" s="34">
        <v>0</v>
      </c>
      <c r="E78" s="34">
        <v>0</v>
      </c>
      <c r="F78" s="35">
        <v>0</v>
      </c>
    </row>
    <row r="79" spans="1:6" ht="16.5" customHeight="1" thickBot="1">
      <c r="A79" s="22" t="s">
        <v>57</v>
      </c>
      <c r="B79" s="36">
        <v>0</v>
      </c>
      <c r="C79" s="37">
        <v>0</v>
      </c>
      <c r="D79" s="37">
        <v>0</v>
      </c>
      <c r="E79" s="37">
        <v>0</v>
      </c>
      <c r="F79" s="38">
        <v>0</v>
      </c>
    </row>
    <row r="80" spans="1:6" ht="16.5" customHeight="1" thickBot="1">
      <c r="A80" s="13" t="s">
        <v>58</v>
      </c>
      <c r="B80" s="39">
        <f>SUM(B81:B86)</f>
        <v>0</v>
      </c>
      <c r="C80" s="40">
        <f>SUM(C81:C86)</f>
        <v>0</v>
      </c>
      <c r="D80" s="40">
        <f>SUM(D81:D86)</f>
        <v>0</v>
      </c>
      <c r="E80" s="40">
        <f>SUM(E81:E86)</f>
        <v>0</v>
      </c>
      <c r="F80" s="41">
        <f>SUM(F81:F86)</f>
        <v>0</v>
      </c>
    </row>
    <row r="81" spans="1:6" ht="16.5" customHeight="1">
      <c r="A81" s="20" t="s">
        <v>59</v>
      </c>
      <c r="B81" s="30">
        <v>0</v>
      </c>
      <c r="C81" s="31">
        <v>0</v>
      </c>
      <c r="D81" s="31">
        <v>0</v>
      </c>
      <c r="E81" s="31">
        <v>0</v>
      </c>
      <c r="F81" s="32">
        <v>0</v>
      </c>
    </row>
    <row r="82" spans="1:6" ht="16.5" customHeight="1">
      <c r="A82" s="21" t="s">
        <v>60</v>
      </c>
      <c r="B82" s="33">
        <v>0</v>
      </c>
      <c r="C82" s="34">
        <v>0</v>
      </c>
      <c r="D82" s="34">
        <v>0</v>
      </c>
      <c r="E82" s="34">
        <v>0</v>
      </c>
      <c r="F82" s="35">
        <v>0</v>
      </c>
    </row>
    <row r="83" spans="1:6" ht="16.5" customHeight="1">
      <c r="A83" s="21" t="s">
        <v>61</v>
      </c>
      <c r="B83" s="33">
        <v>0</v>
      </c>
      <c r="C83" s="34">
        <v>0</v>
      </c>
      <c r="D83" s="34">
        <v>0</v>
      </c>
      <c r="E83" s="34">
        <v>0</v>
      </c>
      <c r="F83" s="35">
        <v>0</v>
      </c>
    </row>
    <row r="84" spans="1:6" ht="16.5" customHeight="1">
      <c r="A84" s="21" t="s">
        <v>62</v>
      </c>
      <c r="B84" s="33">
        <v>0</v>
      </c>
      <c r="C84" s="34">
        <v>0</v>
      </c>
      <c r="D84" s="34">
        <v>0</v>
      </c>
      <c r="E84" s="34">
        <v>0</v>
      </c>
      <c r="F84" s="35">
        <v>0</v>
      </c>
    </row>
    <row r="85" spans="1:6" ht="16.5" customHeight="1">
      <c r="A85" s="21" t="s">
        <v>63</v>
      </c>
      <c r="B85" s="33">
        <v>0</v>
      </c>
      <c r="C85" s="34">
        <v>0</v>
      </c>
      <c r="D85" s="34">
        <v>0</v>
      </c>
      <c r="E85" s="34">
        <v>0</v>
      </c>
      <c r="F85" s="35">
        <v>0</v>
      </c>
    </row>
    <row r="86" spans="1:6" ht="16.5" customHeight="1" thickBot="1">
      <c r="A86" s="22" t="s">
        <v>64</v>
      </c>
      <c r="B86" s="36">
        <v>0</v>
      </c>
      <c r="C86" s="37">
        <v>0</v>
      </c>
      <c r="D86" s="37">
        <v>0</v>
      </c>
      <c r="E86" s="37">
        <v>0</v>
      </c>
      <c r="F86" s="38">
        <v>0</v>
      </c>
    </row>
    <row r="87" spans="1:6" ht="16.5" customHeight="1" thickBot="1">
      <c r="A87" s="13" t="s">
        <v>65</v>
      </c>
      <c r="B87" s="39">
        <f>SUM(B88:B95)</f>
        <v>0</v>
      </c>
      <c r="C87" s="40">
        <f>SUM(C88:C95)</f>
        <v>0</v>
      </c>
      <c r="D87" s="40">
        <f>SUM(D88:D95)</f>
        <v>0</v>
      </c>
      <c r="E87" s="40">
        <f>SUM(E88:E95)</f>
        <v>0</v>
      </c>
      <c r="F87" s="41">
        <f>SUM(F88:F95)</f>
        <v>0</v>
      </c>
    </row>
    <row r="88" spans="1:6" ht="16.5" customHeight="1">
      <c r="A88" s="26" t="s">
        <v>66</v>
      </c>
      <c r="B88" s="30">
        <v>0</v>
      </c>
      <c r="C88" s="31">
        <v>0</v>
      </c>
      <c r="D88" s="31">
        <v>0</v>
      </c>
      <c r="E88" s="31">
        <v>0</v>
      </c>
      <c r="F88" s="32">
        <v>0</v>
      </c>
    </row>
    <row r="89" spans="1:6" ht="16.5" customHeight="1">
      <c r="A89" s="21" t="s">
        <v>67</v>
      </c>
      <c r="B89" s="33">
        <v>0</v>
      </c>
      <c r="C89" s="34">
        <v>0</v>
      </c>
      <c r="D89" s="34">
        <v>0</v>
      </c>
      <c r="E89" s="34">
        <v>0</v>
      </c>
      <c r="F89" s="35">
        <v>0</v>
      </c>
    </row>
    <row r="90" spans="1:6" ht="16.5" customHeight="1">
      <c r="A90" s="21" t="s">
        <v>68</v>
      </c>
      <c r="B90" s="33">
        <v>0</v>
      </c>
      <c r="C90" s="34">
        <v>0</v>
      </c>
      <c r="D90" s="34">
        <v>0</v>
      </c>
      <c r="E90" s="34">
        <v>0</v>
      </c>
      <c r="F90" s="35">
        <v>0</v>
      </c>
    </row>
    <row r="91" spans="1:6" ht="16.5" customHeight="1">
      <c r="A91" s="21" t="s">
        <v>69</v>
      </c>
      <c r="B91" s="33">
        <v>0</v>
      </c>
      <c r="C91" s="34">
        <v>0</v>
      </c>
      <c r="D91" s="34">
        <v>0</v>
      </c>
      <c r="E91" s="34">
        <v>0</v>
      </c>
      <c r="F91" s="35">
        <v>0</v>
      </c>
    </row>
    <row r="92" spans="1:6" ht="16.5" customHeight="1">
      <c r="A92" s="21" t="s">
        <v>70</v>
      </c>
      <c r="B92" s="33">
        <v>0</v>
      </c>
      <c r="C92" s="34">
        <v>0</v>
      </c>
      <c r="D92" s="34">
        <v>0</v>
      </c>
      <c r="E92" s="34">
        <v>0</v>
      </c>
      <c r="F92" s="35">
        <v>0</v>
      </c>
    </row>
    <row r="93" spans="1:6" ht="16.5" customHeight="1">
      <c r="A93" s="21" t="s">
        <v>71</v>
      </c>
      <c r="B93" s="33">
        <v>0</v>
      </c>
      <c r="C93" s="34">
        <v>0</v>
      </c>
      <c r="D93" s="34">
        <v>0</v>
      </c>
      <c r="E93" s="34">
        <v>0</v>
      </c>
      <c r="F93" s="35">
        <v>0</v>
      </c>
    </row>
    <row r="94" spans="1:6" ht="16.5" customHeight="1">
      <c r="A94" s="21" t="s">
        <v>72</v>
      </c>
      <c r="B94" s="33">
        <v>0</v>
      </c>
      <c r="C94" s="34">
        <v>0</v>
      </c>
      <c r="D94" s="34">
        <v>0</v>
      </c>
      <c r="E94" s="34">
        <v>0</v>
      </c>
      <c r="F94" s="35">
        <v>0</v>
      </c>
    </row>
    <row r="95" spans="1:6" ht="16.5" customHeight="1" thickBot="1">
      <c r="A95" s="22" t="s">
        <v>73</v>
      </c>
      <c r="B95" s="36">
        <v>0</v>
      </c>
      <c r="C95" s="37">
        <v>0</v>
      </c>
      <c r="D95" s="37">
        <v>0</v>
      </c>
      <c r="E95" s="37">
        <v>0</v>
      </c>
      <c r="F95" s="38">
        <v>0</v>
      </c>
    </row>
    <row r="96" spans="1:6" ht="16.5" customHeight="1" thickBot="1">
      <c r="A96" s="13" t="s">
        <v>74</v>
      </c>
      <c r="B96" s="39">
        <f>SUM(B97:B100)</f>
        <v>0</v>
      </c>
      <c r="C96" s="40">
        <f>SUM(C97:C100)</f>
        <v>0</v>
      </c>
      <c r="D96" s="40">
        <f>SUM(D97:D100)</f>
        <v>0</v>
      </c>
      <c r="E96" s="40">
        <f>SUM(E97:E100)</f>
        <v>0</v>
      </c>
      <c r="F96" s="41">
        <f>SUM(F97:F100)</f>
        <v>0</v>
      </c>
    </row>
    <row r="97" spans="1:6" ht="16.5" customHeight="1">
      <c r="A97" s="20" t="s">
        <v>75</v>
      </c>
      <c r="B97" s="30">
        <v>0</v>
      </c>
      <c r="C97" s="31">
        <v>0</v>
      </c>
      <c r="D97" s="31">
        <v>0</v>
      </c>
      <c r="E97" s="31">
        <v>0</v>
      </c>
      <c r="F97" s="32">
        <v>0</v>
      </c>
    </row>
    <row r="98" spans="1:6" ht="16.5" customHeight="1">
      <c r="A98" s="22" t="s">
        <v>76</v>
      </c>
      <c r="B98" s="33">
        <v>0</v>
      </c>
      <c r="C98" s="34">
        <v>0</v>
      </c>
      <c r="D98" s="34">
        <v>0</v>
      </c>
      <c r="E98" s="34">
        <v>0</v>
      </c>
      <c r="F98" s="35">
        <v>0</v>
      </c>
    </row>
    <row r="99" spans="1:6" ht="16.5" customHeight="1">
      <c r="A99" s="21" t="s">
        <v>77</v>
      </c>
      <c r="B99" s="33">
        <v>0</v>
      </c>
      <c r="C99" s="34">
        <v>0</v>
      </c>
      <c r="D99" s="34">
        <v>0</v>
      </c>
      <c r="E99" s="34">
        <v>0</v>
      </c>
      <c r="F99" s="35">
        <v>0</v>
      </c>
    </row>
    <row r="100" spans="1:6" ht="16.5" customHeight="1" thickBot="1">
      <c r="A100" s="22" t="s">
        <v>78</v>
      </c>
      <c r="B100" s="36">
        <v>0</v>
      </c>
      <c r="C100" s="37">
        <v>0</v>
      </c>
      <c r="D100" s="37">
        <v>0</v>
      </c>
      <c r="E100" s="37">
        <v>0</v>
      </c>
      <c r="F100" s="38">
        <v>0</v>
      </c>
    </row>
    <row r="101" spans="1:6" ht="16.5" customHeight="1" thickBot="1" thickTop="1">
      <c r="A101" s="6" t="s">
        <v>90</v>
      </c>
      <c r="B101" s="54">
        <f>SUM(B55,B60,B64,B70,B80,B87,B96)</f>
        <v>0</v>
      </c>
      <c r="C101" s="55">
        <f>SUM(C55,C60,C64,C70,C80,C87,C96)</f>
        <v>0</v>
      </c>
      <c r="D101" s="55">
        <f>SUM(D55,D60,D64,D70,D80,D87,D96)</f>
        <v>0</v>
      </c>
      <c r="E101" s="55">
        <f>SUM(E55,E60,E64,E70,E80,E87,E96)</f>
        <v>0</v>
      </c>
      <c r="F101" s="56">
        <f>SUM(F55,F60,F64,F70,F80,F87,F96)</f>
        <v>0</v>
      </c>
    </row>
    <row r="102" spans="1:6" ht="18" customHeight="1" thickBot="1" thickTop="1">
      <c r="A102" s="5"/>
      <c r="B102" s="58"/>
      <c r="C102" s="58"/>
      <c r="D102" s="58"/>
      <c r="E102" s="58"/>
      <c r="F102" s="58"/>
    </row>
    <row r="103" spans="1:6" ht="27.75" customHeight="1" thickBot="1" thickTop="1">
      <c r="A103" s="6" t="s">
        <v>79</v>
      </c>
      <c r="B103" s="7" t="s">
        <v>161</v>
      </c>
      <c r="C103" s="7" t="s">
        <v>162</v>
      </c>
      <c r="D103" s="7" t="s">
        <v>163</v>
      </c>
      <c r="E103" s="7" t="s">
        <v>164</v>
      </c>
      <c r="F103" s="8" t="s">
        <v>165</v>
      </c>
    </row>
    <row r="104" spans="1:6" ht="16.5" customHeight="1" thickTop="1">
      <c r="A104" s="10" t="s">
        <v>80</v>
      </c>
      <c r="B104" s="59">
        <v>0</v>
      </c>
      <c r="C104" s="60">
        <v>0</v>
      </c>
      <c r="D104" s="60">
        <v>0</v>
      </c>
      <c r="E104" s="60">
        <v>0</v>
      </c>
      <c r="F104" s="61">
        <v>0</v>
      </c>
    </row>
    <row r="105" spans="1:6" ht="16.5" customHeight="1">
      <c r="A105" s="11" t="s">
        <v>81</v>
      </c>
      <c r="B105" s="33">
        <v>0</v>
      </c>
      <c r="C105" s="34">
        <v>0</v>
      </c>
      <c r="D105" s="34">
        <v>0</v>
      </c>
      <c r="E105" s="34">
        <v>0</v>
      </c>
      <c r="F105" s="35">
        <v>0</v>
      </c>
    </row>
    <row r="106" spans="1:6" ht="16.5" customHeight="1" thickBot="1">
      <c r="A106" s="12" t="s">
        <v>82</v>
      </c>
      <c r="B106" s="36">
        <v>0</v>
      </c>
      <c r="C106" s="37">
        <v>0</v>
      </c>
      <c r="D106" s="37">
        <v>0</v>
      </c>
      <c r="E106" s="37">
        <v>0</v>
      </c>
      <c r="F106" s="38">
        <v>0</v>
      </c>
    </row>
    <row r="107" spans="1:6" ht="16.5" customHeight="1" thickBot="1" thickTop="1">
      <c r="A107" s="6" t="s">
        <v>90</v>
      </c>
      <c r="B107" s="54">
        <f>SUM(B104:B106)</f>
        <v>0</v>
      </c>
      <c r="C107" s="55">
        <f>SUM(C104:C106)</f>
        <v>0</v>
      </c>
      <c r="D107" s="55">
        <f>SUM(D104:D106)</f>
        <v>0</v>
      </c>
      <c r="E107" s="55">
        <f>SUM(E104:E106)</f>
        <v>0</v>
      </c>
      <c r="F107" s="56">
        <f>SUM(F104:F106)</f>
        <v>0</v>
      </c>
    </row>
    <row r="108" spans="1:6" ht="16.5" customHeight="1" thickBot="1" thickTop="1">
      <c r="A108" s="19"/>
      <c r="B108" s="57"/>
      <c r="C108" s="57"/>
      <c r="D108" s="57"/>
      <c r="E108" s="57"/>
      <c r="F108" s="57"/>
    </row>
    <row r="109" spans="1:6" ht="27.75" customHeight="1" thickBot="1" thickTop="1">
      <c r="A109" s="6" t="s">
        <v>83</v>
      </c>
      <c r="B109" s="7" t="s">
        <v>161</v>
      </c>
      <c r="C109" s="7" t="s">
        <v>162</v>
      </c>
      <c r="D109" s="7" t="s">
        <v>163</v>
      </c>
      <c r="E109" s="7" t="s">
        <v>164</v>
      </c>
      <c r="F109" s="8" t="s">
        <v>165</v>
      </c>
    </row>
    <row r="110" spans="1:6" ht="16.5" customHeight="1" thickBot="1" thickTop="1">
      <c r="A110" s="23" t="s">
        <v>84</v>
      </c>
      <c r="B110" s="62">
        <v>0</v>
      </c>
      <c r="C110" s="63">
        <v>0</v>
      </c>
      <c r="D110" s="63">
        <v>0</v>
      </c>
      <c r="E110" s="63">
        <v>0</v>
      </c>
      <c r="F110" s="64">
        <v>0</v>
      </c>
    </row>
    <row r="111" spans="1:6" ht="16.5" customHeight="1" thickBot="1">
      <c r="A111" s="13" t="s">
        <v>85</v>
      </c>
      <c r="B111" s="39">
        <f>SUM(B112:B114)</f>
        <v>0</v>
      </c>
      <c r="C111" s="40">
        <f>SUM(C112:C114)</f>
        <v>0</v>
      </c>
      <c r="D111" s="40">
        <f>SUM(D112:D114)</f>
        <v>0</v>
      </c>
      <c r="E111" s="40">
        <f>SUM(E112:E114)</f>
        <v>0</v>
      </c>
      <c r="F111" s="41">
        <f>SUM(F112:F114)</f>
        <v>0</v>
      </c>
    </row>
    <row r="112" spans="1:6" ht="16.5" customHeight="1">
      <c r="A112" s="15" t="s">
        <v>86</v>
      </c>
      <c r="B112" s="30">
        <v>0</v>
      </c>
      <c r="C112" s="31">
        <v>0</v>
      </c>
      <c r="D112" s="31">
        <v>0</v>
      </c>
      <c r="E112" s="31">
        <v>0</v>
      </c>
      <c r="F112" s="32">
        <v>0</v>
      </c>
    </row>
    <row r="113" spans="1:6" ht="16.5" customHeight="1">
      <c r="A113" s="24" t="s">
        <v>87</v>
      </c>
      <c r="B113" s="33">
        <v>0</v>
      </c>
      <c r="C113" s="34">
        <v>0</v>
      </c>
      <c r="D113" s="34">
        <v>0</v>
      </c>
      <c r="E113" s="34">
        <v>0</v>
      </c>
      <c r="F113" s="35">
        <v>0</v>
      </c>
    </row>
    <row r="114" spans="1:6" ht="16.5" customHeight="1" thickBot="1">
      <c r="A114" s="16" t="s">
        <v>88</v>
      </c>
      <c r="B114" s="36">
        <v>0</v>
      </c>
      <c r="C114" s="37">
        <v>0</v>
      </c>
      <c r="D114" s="37">
        <v>0</v>
      </c>
      <c r="E114" s="37">
        <v>0</v>
      </c>
      <c r="F114" s="38">
        <v>0</v>
      </c>
    </row>
    <row r="115" spans="1:6" ht="16.5" customHeight="1" thickBot="1">
      <c r="A115" s="25" t="s">
        <v>89</v>
      </c>
      <c r="B115" s="65">
        <v>0</v>
      </c>
      <c r="C115" s="66">
        <v>0</v>
      </c>
      <c r="D115" s="66">
        <v>0</v>
      </c>
      <c r="E115" s="66">
        <v>0</v>
      </c>
      <c r="F115" s="67">
        <v>0</v>
      </c>
    </row>
    <row r="116" ht="16.5" customHeight="1" thickTop="1"/>
    <row r="117" ht="16.5" customHeight="1"/>
  </sheetData>
  <sheetProtection/>
  <mergeCells count="1">
    <mergeCell ref="A2:F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7" r:id="rId1"/>
  <headerFooter>
    <oddHeader>&amp;R&amp;"-,Kalın"FORM 23</oddHeader>
  </headerFooter>
  <rowBreaks count="1" manualBreakCount="1">
    <brk id="53" max="255" man="1"/>
  </rowBreaks>
  <ignoredErrors>
    <ignoredError sqref="C1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M42"/>
  <sheetViews>
    <sheetView zoomScale="70" zoomScaleNormal="70" zoomScalePageLayoutView="0" workbookViewId="0" topLeftCell="C27">
      <selection activeCell="P8" sqref="P8"/>
    </sheetView>
  </sheetViews>
  <sheetFormatPr defaultColWidth="9.140625" defaultRowHeight="15"/>
  <cols>
    <col min="1" max="1" width="18.140625" style="69" hidden="1" customWidth="1"/>
    <col min="2" max="2" width="0" style="69" hidden="1" customWidth="1"/>
    <col min="3" max="3" width="9.140625" style="70" customWidth="1"/>
    <col min="4" max="4" width="13.140625" style="71" customWidth="1"/>
    <col min="5" max="5" width="14.57421875" style="70" customWidth="1"/>
    <col min="6" max="13" width="12.421875" style="70" customWidth="1"/>
    <col min="14" max="14" width="3.8515625" style="69" customWidth="1"/>
    <col min="15" max="16384" width="9.140625" style="69" customWidth="1"/>
  </cols>
  <sheetData>
    <row r="1" ht="12.75" hidden="1"/>
    <row r="2" spans="4:13" ht="12.75" hidden="1">
      <c r="D2" s="70"/>
      <c r="H2" s="72"/>
      <c r="M2" s="73"/>
    </row>
    <row r="3" spans="3:13" ht="15">
      <c r="C3" s="183" t="s">
        <v>94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s="74" customFormat="1" ht="18.75" customHeight="1">
      <c r="A4" s="74">
        <v>2022</v>
      </c>
      <c r="C4" s="184" t="s">
        <v>153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3" s="74" customFormat="1" ht="18.75" customHeight="1">
      <c r="A5" s="74" t="s">
        <v>92</v>
      </c>
      <c r="C5" s="184" t="str">
        <f>"KURUM ADI : "&amp;KurumAdi</f>
        <v>KURUM ADI : İSKENDERUN TEKNİK ÜNİVERSİTESİ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3" s="74" customFormat="1" ht="18.75" customHeight="1" thickBot="1">
      <c r="A6" s="74" t="s">
        <v>95</v>
      </c>
      <c r="C6" s="185" t="str">
        <f>"DÖNER SERMAYE ADI : "&amp;DonerSermayeAdi</f>
        <v>DÖNER SERMAYE ADI : İskenderun Teknik Üniversitesi Döner Sermaye İşletme Müdürlüğü</v>
      </c>
      <c r="D6" s="185"/>
      <c r="E6" s="185"/>
      <c r="F6" s="185"/>
      <c r="G6" s="185"/>
      <c r="H6" s="185"/>
      <c r="I6" s="185"/>
      <c r="J6" s="185"/>
      <c r="K6" s="185"/>
      <c r="L6" s="185"/>
      <c r="M6" s="185"/>
    </row>
    <row r="7" spans="3:13" ht="36.75" customHeight="1" thickTop="1">
      <c r="C7" s="186"/>
      <c r="D7" s="187"/>
      <c r="E7" s="188"/>
      <c r="F7" s="192">
        <v>2020</v>
      </c>
      <c r="G7" s="193"/>
      <c r="H7" s="193">
        <v>2021</v>
      </c>
      <c r="I7" s="193"/>
      <c r="J7" s="194" t="s">
        <v>155</v>
      </c>
      <c r="K7" s="194"/>
      <c r="L7" s="194" t="s">
        <v>156</v>
      </c>
      <c r="M7" s="195"/>
    </row>
    <row r="8" spans="3:13" ht="31.5" customHeight="1" thickBot="1">
      <c r="C8" s="189"/>
      <c r="D8" s="190"/>
      <c r="E8" s="191"/>
      <c r="F8" s="76" t="s">
        <v>96</v>
      </c>
      <c r="G8" s="77" t="s">
        <v>97</v>
      </c>
      <c r="H8" s="77" t="s">
        <v>96</v>
      </c>
      <c r="I8" s="77" t="s">
        <v>97</v>
      </c>
      <c r="J8" s="77" t="s">
        <v>96</v>
      </c>
      <c r="K8" s="77" t="s">
        <v>97</v>
      </c>
      <c r="L8" s="77" t="s">
        <v>96</v>
      </c>
      <c r="M8" s="78" t="s">
        <v>97</v>
      </c>
    </row>
    <row r="9" spans="3:13" ht="23.25" customHeight="1" thickTop="1">
      <c r="C9" s="205" t="s">
        <v>98</v>
      </c>
      <c r="D9" s="198" t="s">
        <v>99</v>
      </c>
      <c r="E9" s="79" t="s">
        <v>100</v>
      </c>
      <c r="F9" s="80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2">
        <v>0</v>
      </c>
    </row>
    <row r="10" spans="3:13" ht="23.25" customHeight="1">
      <c r="C10" s="206"/>
      <c r="D10" s="197"/>
      <c r="E10" s="83" t="s">
        <v>101</v>
      </c>
      <c r="F10" s="84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6">
        <v>0</v>
      </c>
    </row>
    <row r="11" spans="3:13" ht="23.25" customHeight="1">
      <c r="C11" s="206"/>
      <c r="D11" s="196" t="s">
        <v>102</v>
      </c>
      <c r="E11" s="87" t="s">
        <v>100</v>
      </c>
      <c r="F11" s="88">
        <v>0</v>
      </c>
      <c r="G11" s="89">
        <v>0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  <c r="M11" s="90">
        <v>0</v>
      </c>
    </row>
    <row r="12" spans="3:13" ht="23.25" customHeight="1">
      <c r="C12" s="206"/>
      <c r="D12" s="197"/>
      <c r="E12" s="83" t="s">
        <v>101</v>
      </c>
      <c r="F12" s="84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6">
        <v>0</v>
      </c>
    </row>
    <row r="13" spans="3:13" ht="23.25" customHeight="1">
      <c r="C13" s="206"/>
      <c r="D13" s="196" t="s">
        <v>103</v>
      </c>
      <c r="E13" s="87" t="s">
        <v>100</v>
      </c>
      <c r="F13" s="88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  <c r="M13" s="90">
        <v>0</v>
      </c>
    </row>
    <row r="14" spans="3:13" ht="23.25" customHeight="1">
      <c r="C14" s="206"/>
      <c r="D14" s="197"/>
      <c r="E14" s="83" t="s">
        <v>101</v>
      </c>
      <c r="F14" s="84">
        <v>0</v>
      </c>
      <c r="G14" s="85">
        <v>0</v>
      </c>
      <c r="H14" s="85">
        <v>0</v>
      </c>
      <c r="I14" s="85">
        <v>0</v>
      </c>
      <c r="J14" s="85">
        <v>0</v>
      </c>
      <c r="K14" s="85">
        <v>0</v>
      </c>
      <c r="L14" s="85">
        <v>0</v>
      </c>
      <c r="M14" s="86">
        <v>0</v>
      </c>
    </row>
    <row r="15" spans="3:13" ht="23.25" customHeight="1">
      <c r="C15" s="206"/>
      <c r="D15" s="196" t="s">
        <v>104</v>
      </c>
      <c r="E15" s="87" t="s">
        <v>100</v>
      </c>
      <c r="F15" s="88">
        <v>0</v>
      </c>
      <c r="G15" s="89">
        <v>0</v>
      </c>
      <c r="H15" s="89">
        <v>0</v>
      </c>
      <c r="I15" s="89">
        <v>0</v>
      </c>
      <c r="J15" s="89">
        <v>0</v>
      </c>
      <c r="K15" s="89">
        <v>0</v>
      </c>
      <c r="L15" s="89">
        <v>0</v>
      </c>
      <c r="M15" s="90">
        <v>0</v>
      </c>
    </row>
    <row r="16" spans="3:13" ht="23.25" customHeight="1">
      <c r="C16" s="206"/>
      <c r="D16" s="197"/>
      <c r="E16" s="83" t="s">
        <v>101</v>
      </c>
      <c r="F16" s="84">
        <v>0</v>
      </c>
      <c r="G16" s="85">
        <v>0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6">
        <v>0</v>
      </c>
    </row>
    <row r="17" spans="3:13" ht="23.25" customHeight="1">
      <c r="C17" s="206"/>
      <c r="D17" s="196" t="s">
        <v>105</v>
      </c>
      <c r="E17" s="87" t="s">
        <v>100</v>
      </c>
      <c r="F17" s="88">
        <v>0</v>
      </c>
      <c r="G17" s="89">
        <v>0</v>
      </c>
      <c r="H17" s="89">
        <v>0</v>
      </c>
      <c r="I17" s="89">
        <v>0</v>
      </c>
      <c r="J17" s="89">
        <v>0</v>
      </c>
      <c r="K17" s="89">
        <v>0</v>
      </c>
      <c r="L17" s="89">
        <v>0</v>
      </c>
      <c r="M17" s="90">
        <v>0</v>
      </c>
    </row>
    <row r="18" spans="3:13" ht="23.25" customHeight="1">
      <c r="C18" s="206"/>
      <c r="D18" s="197"/>
      <c r="E18" s="83" t="s">
        <v>101</v>
      </c>
      <c r="F18" s="84">
        <v>0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6">
        <v>0</v>
      </c>
    </row>
    <row r="19" spans="3:13" ht="23.25" customHeight="1">
      <c r="C19" s="206"/>
      <c r="D19" s="196" t="s">
        <v>106</v>
      </c>
      <c r="E19" s="87" t="s">
        <v>100</v>
      </c>
      <c r="F19" s="88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  <c r="M19" s="90">
        <v>0</v>
      </c>
    </row>
    <row r="20" spans="3:13" ht="23.25" customHeight="1">
      <c r="C20" s="206"/>
      <c r="D20" s="197"/>
      <c r="E20" s="83" t="s">
        <v>101</v>
      </c>
      <c r="F20" s="84">
        <v>0</v>
      </c>
      <c r="G20" s="85">
        <v>0</v>
      </c>
      <c r="H20" s="85">
        <v>0</v>
      </c>
      <c r="I20" s="85">
        <v>0</v>
      </c>
      <c r="J20" s="85">
        <v>0</v>
      </c>
      <c r="K20" s="85">
        <v>0</v>
      </c>
      <c r="L20" s="85">
        <v>0</v>
      </c>
      <c r="M20" s="86">
        <v>0</v>
      </c>
    </row>
    <row r="21" spans="3:13" ht="23.25" customHeight="1">
      <c r="C21" s="206"/>
      <c r="D21" s="196" t="s">
        <v>107</v>
      </c>
      <c r="E21" s="87" t="s">
        <v>100</v>
      </c>
      <c r="F21" s="88">
        <v>0</v>
      </c>
      <c r="G21" s="89">
        <v>0</v>
      </c>
      <c r="H21" s="89">
        <v>0</v>
      </c>
      <c r="I21" s="89">
        <v>0</v>
      </c>
      <c r="J21" s="89">
        <v>0</v>
      </c>
      <c r="K21" s="89">
        <v>0</v>
      </c>
      <c r="L21" s="89">
        <v>0</v>
      </c>
      <c r="M21" s="90">
        <v>0</v>
      </c>
    </row>
    <row r="22" spans="3:13" ht="23.25" customHeight="1">
      <c r="C22" s="206"/>
      <c r="D22" s="197"/>
      <c r="E22" s="83" t="s">
        <v>101</v>
      </c>
      <c r="F22" s="84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6">
        <v>0</v>
      </c>
    </row>
    <row r="23" spans="3:13" ht="23.25" customHeight="1">
      <c r="C23" s="206"/>
      <c r="D23" s="196" t="s">
        <v>108</v>
      </c>
      <c r="E23" s="87" t="s">
        <v>100</v>
      </c>
      <c r="F23" s="88">
        <v>0</v>
      </c>
      <c r="G23" s="89">
        <v>0</v>
      </c>
      <c r="H23" s="89">
        <v>0</v>
      </c>
      <c r="I23" s="89">
        <v>0</v>
      </c>
      <c r="J23" s="89">
        <v>0</v>
      </c>
      <c r="K23" s="89">
        <v>0</v>
      </c>
      <c r="L23" s="89">
        <v>0</v>
      </c>
      <c r="M23" s="90">
        <v>0</v>
      </c>
    </row>
    <row r="24" spans="3:13" ht="23.25" customHeight="1">
      <c r="C24" s="206"/>
      <c r="D24" s="197"/>
      <c r="E24" s="83" t="s">
        <v>101</v>
      </c>
      <c r="F24" s="84">
        <v>0</v>
      </c>
      <c r="G24" s="85">
        <v>0</v>
      </c>
      <c r="H24" s="85">
        <v>0</v>
      </c>
      <c r="I24" s="85">
        <v>0</v>
      </c>
      <c r="J24" s="85">
        <v>0</v>
      </c>
      <c r="K24" s="85">
        <v>0</v>
      </c>
      <c r="L24" s="85">
        <v>0</v>
      </c>
      <c r="M24" s="86">
        <v>0</v>
      </c>
    </row>
    <row r="25" spans="3:13" ht="23.25" customHeight="1">
      <c r="C25" s="206"/>
      <c r="D25" s="196" t="s">
        <v>109</v>
      </c>
      <c r="E25" s="87" t="s">
        <v>100</v>
      </c>
      <c r="F25" s="88">
        <v>0</v>
      </c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90">
        <v>0</v>
      </c>
    </row>
    <row r="26" spans="3:13" ht="23.25" customHeight="1">
      <c r="C26" s="206"/>
      <c r="D26" s="197"/>
      <c r="E26" s="83" t="s">
        <v>101</v>
      </c>
      <c r="F26" s="84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6">
        <v>0</v>
      </c>
    </row>
    <row r="27" spans="3:13" ht="23.25" customHeight="1">
      <c r="C27" s="206"/>
      <c r="D27" s="196" t="s">
        <v>110</v>
      </c>
      <c r="E27" s="87" t="s">
        <v>100</v>
      </c>
      <c r="F27" s="88">
        <v>0</v>
      </c>
      <c r="G27" s="89">
        <v>0</v>
      </c>
      <c r="H27" s="89">
        <v>0</v>
      </c>
      <c r="I27" s="89">
        <v>0</v>
      </c>
      <c r="J27" s="89">
        <v>0</v>
      </c>
      <c r="K27" s="89">
        <v>0</v>
      </c>
      <c r="L27" s="89">
        <v>0</v>
      </c>
      <c r="M27" s="90">
        <v>0</v>
      </c>
    </row>
    <row r="28" spans="3:13" ht="23.25" customHeight="1">
      <c r="C28" s="206"/>
      <c r="D28" s="197"/>
      <c r="E28" s="83" t="s">
        <v>101</v>
      </c>
      <c r="F28" s="84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6">
        <v>0</v>
      </c>
    </row>
    <row r="29" spans="3:13" ht="23.25" customHeight="1">
      <c r="C29" s="206"/>
      <c r="D29" s="196" t="s">
        <v>111</v>
      </c>
      <c r="E29" s="87" t="s">
        <v>100</v>
      </c>
      <c r="F29" s="88">
        <v>0</v>
      </c>
      <c r="G29" s="89">
        <v>0</v>
      </c>
      <c r="H29" s="89">
        <v>0</v>
      </c>
      <c r="I29" s="89">
        <v>0</v>
      </c>
      <c r="J29" s="89">
        <v>0</v>
      </c>
      <c r="K29" s="89">
        <v>0</v>
      </c>
      <c r="L29" s="89">
        <v>0</v>
      </c>
      <c r="M29" s="90">
        <v>0</v>
      </c>
    </row>
    <row r="30" spans="3:13" ht="23.25" customHeight="1">
      <c r="C30" s="206"/>
      <c r="D30" s="197"/>
      <c r="E30" s="83" t="s">
        <v>101</v>
      </c>
      <c r="F30" s="84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6">
        <v>0</v>
      </c>
    </row>
    <row r="31" spans="3:13" ht="23.25" customHeight="1">
      <c r="C31" s="206"/>
      <c r="D31" s="198" t="s">
        <v>47</v>
      </c>
      <c r="E31" s="79" t="s">
        <v>100</v>
      </c>
      <c r="F31" s="80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2">
        <v>0</v>
      </c>
    </row>
    <row r="32" spans="3:13" ht="23.25" customHeight="1">
      <c r="C32" s="207"/>
      <c r="D32" s="197"/>
      <c r="E32" s="83" t="s">
        <v>101</v>
      </c>
      <c r="F32" s="84">
        <v>0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6">
        <v>0</v>
      </c>
    </row>
    <row r="33" spans="3:13" ht="23.25" customHeight="1">
      <c r="C33" s="199" t="s">
        <v>112</v>
      </c>
      <c r="D33" s="200"/>
      <c r="E33" s="87" t="s">
        <v>100</v>
      </c>
      <c r="F33" s="88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90">
        <v>0</v>
      </c>
    </row>
    <row r="34" spans="3:13" ht="23.25" customHeight="1">
      <c r="C34" s="201"/>
      <c r="D34" s="202"/>
      <c r="E34" s="83" t="s">
        <v>101</v>
      </c>
      <c r="F34" s="84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6">
        <v>0</v>
      </c>
    </row>
    <row r="35" spans="3:13" ht="23.25" customHeight="1">
      <c r="C35" s="203" t="s">
        <v>113</v>
      </c>
      <c r="D35" s="196"/>
      <c r="E35" s="87" t="s">
        <v>100</v>
      </c>
      <c r="F35" s="88">
        <v>0</v>
      </c>
      <c r="G35" s="89">
        <v>0</v>
      </c>
      <c r="H35" s="89">
        <v>0</v>
      </c>
      <c r="I35" s="89">
        <v>0</v>
      </c>
      <c r="J35" s="89">
        <v>0</v>
      </c>
      <c r="K35" s="89">
        <v>0</v>
      </c>
      <c r="L35" s="89">
        <v>0</v>
      </c>
      <c r="M35" s="90">
        <v>0</v>
      </c>
    </row>
    <row r="36" spans="3:13" ht="23.25" customHeight="1">
      <c r="C36" s="204"/>
      <c r="D36" s="197"/>
      <c r="E36" s="83" t="s">
        <v>101</v>
      </c>
      <c r="F36" s="84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6">
        <v>0</v>
      </c>
    </row>
    <row r="37" spans="3:13" ht="23.25" customHeight="1">
      <c r="C37" s="203" t="s">
        <v>114</v>
      </c>
      <c r="D37" s="196"/>
      <c r="E37" s="87" t="s">
        <v>100</v>
      </c>
      <c r="F37" s="88">
        <v>0</v>
      </c>
      <c r="G37" s="89">
        <v>0</v>
      </c>
      <c r="H37" s="89">
        <v>0</v>
      </c>
      <c r="I37" s="89">
        <v>0</v>
      </c>
      <c r="J37" s="89">
        <v>0</v>
      </c>
      <c r="K37" s="89">
        <v>0</v>
      </c>
      <c r="L37" s="89">
        <v>0</v>
      </c>
      <c r="M37" s="90">
        <v>0</v>
      </c>
    </row>
    <row r="38" spans="3:13" ht="23.25" customHeight="1">
      <c r="C38" s="204"/>
      <c r="D38" s="197"/>
      <c r="E38" s="83" t="s">
        <v>101</v>
      </c>
      <c r="F38" s="84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6">
        <v>0</v>
      </c>
    </row>
    <row r="39" spans="1:13" ht="23.25" customHeight="1" thickBot="1">
      <c r="A39" s="69" t="s">
        <v>115</v>
      </c>
      <c r="C39" s="211" t="s">
        <v>116</v>
      </c>
      <c r="D39" s="212"/>
      <c r="E39" s="91" t="s">
        <v>100</v>
      </c>
      <c r="F39" s="213">
        <v>0</v>
      </c>
      <c r="G39" s="214">
        <v>0</v>
      </c>
      <c r="H39" s="215">
        <v>0</v>
      </c>
      <c r="I39" s="214">
        <v>0</v>
      </c>
      <c r="J39" s="215">
        <v>0</v>
      </c>
      <c r="K39" s="214">
        <v>0</v>
      </c>
      <c r="L39" s="215">
        <v>0</v>
      </c>
      <c r="M39" s="216">
        <v>0</v>
      </c>
    </row>
    <row r="40" spans="3:13" s="74" customFormat="1" ht="23.25" customHeight="1" thickTop="1">
      <c r="C40" s="217" t="s">
        <v>117</v>
      </c>
      <c r="D40" s="218"/>
      <c r="E40" s="219"/>
      <c r="F40" s="92">
        <f aca="true" t="shared" si="0" ref="F40:M40">F9+F11+F13+F15+F17+F19+F21+F23+F25+F27+F29+F31+F33+F37</f>
        <v>0</v>
      </c>
      <c r="G40" s="93">
        <f t="shared" si="0"/>
        <v>0</v>
      </c>
      <c r="H40" s="93">
        <f t="shared" si="0"/>
        <v>0</v>
      </c>
      <c r="I40" s="93">
        <f t="shared" si="0"/>
        <v>0</v>
      </c>
      <c r="J40" s="93">
        <f t="shared" si="0"/>
        <v>0</v>
      </c>
      <c r="K40" s="93">
        <f t="shared" si="0"/>
        <v>0</v>
      </c>
      <c r="L40" s="93">
        <f t="shared" si="0"/>
        <v>0</v>
      </c>
      <c r="M40" s="94">
        <f t="shared" si="0"/>
        <v>0</v>
      </c>
    </row>
    <row r="41" spans="3:13" s="74" customFormat="1" ht="23.25" customHeight="1" thickBot="1">
      <c r="C41" s="208" t="s">
        <v>118</v>
      </c>
      <c r="D41" s="209"/>
      <c r="E41" s="210"/>
      <c r="F41" s="95">
        <f aca="true" t="shared" si="1" ref="F41:M41">SUM(F9:F38)-F40</f>
        <v>0</v>
      </c>
      <c r="G41" s="96">
        <f t="shared" si="1"/>
        <v>0</v>
      </c>
      <c r="H41" s="96">
        <f t="shared" si="1"/>
        <v>0</v>
      </c>
      <c r="I41" s="96">
        <f t="shared" si="1"/>
        <v>0</v>
      </c>
      <c r="J41" s="96">
        <f t="shared" si="1"/>
        <v>0</v>
      </c>
      <c r="K41" s="96">
        <f t="shared" si="1"/>
        <v>0</v>
      </c>
      <c r="L41" s="96">
        <f t="shared" si="1"/>
        <v>0</v>
      </c>
      <c r="M41" s="97">
        <f t="shared" si="1"/>
        <v>0</v>
      </c>
    </row>
    <row r="42" ht="12.75" customHeight="1" thickTop="1">
      <c r="D42" s="98"/>
    </row>
  </sheetData>
  <sheetProtection/>
  <mergeCells count="32">
    <mergeCell ref="C41:E41"/>
    <mergeCell ref="C39:D39"/>
    <mergeCell ref="F39:G39"/>
    <mergeCell ref="H39:I39"/>
    <mergeCell ref="J39:K39"/>
    <mergeCell ref="L39:M39"/>
    <mergeCell ref="C40:E40"/>
    <mergeCell ref="D27:D28"/>
    <mergeCell ref="D29:D30"/>
    <mergeCell ref="D31:D32"/>
    <mergeCell ref="C33:D34"/>
    <mergeCell ref="C35:D36"/>
    <mergeCell ref="C37:D38"/>
    <mergeCell ref="C9:C32"/>
    <mergeCell ref="D9:D10"/>
    <mergeCell ref="D11:D12"/>
    <mergeCell ref="D13:D14"/>
    <mergeCell ref="D15:D16"/>
    <mergeCell ref="D17:D18"/>
    <mergeCell ref="D19:D20"/>
    <mergeCell ref="D21:D22"/>
    <mergeCell ref="D23:D24"/>
    <mergeCell ref="D25:D26"/>
    <mergeCell ref="C3:M3"/>
    <mergeCell ref="C4:M4"/>
    <mergeCell ref="C5:M5"/>
    <mergeCell ref="C6:M6"/>
    <mergeCell ref="C7:E8"/>
    <mergeCell ref="F7:G7"/>
    <mergeCell ref="H7:I7"/>
    <mergeCell ref="J7:K7"/>
    <mergeCell ref="L7:M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="70" zoomScaleNormal="70" zoomScalePageLayoutView="0" workbookViewId="0" topLeftCell="B20">
      <selection activeCell="N25" sqref="N25"/>
    </sheetView>
  </sheetViews>
  <sheetFormatPr defaultColWidth="9.140625" defaultRowHeight="15"/>
  <cols>
    <col min="1" max="1" width="0" style="69" hidden="1" customWidth="1"/>
    <col min="2" max="2" width="4.421875" style="69" customWidth="1"/>
    <col min="3" max="3" width="11.8515625" style="69" customWidth="1"/>
    <col min="4" max="4" width="13.57421875" style="69" bestFit="1" customWidth="1"/>
    <col min="5" max="5" width="14.57421875" style="69" customWidth="1"/>
    <col min="6" max="6" width="13.8515625" style="69" customWidth="1"/>
    <col min="7" max="7" width="14.421875" style="69" customWidth="1"/>
    <col min="8" max="8" width="14.57421875" style="69" customWidth="1"/>
    <col min="9" max="9" width="16.421875" style="69" customWidth="1"/>
    <col min="10" max="10" width="16.57421875" style="69" customWidth="1"/>
    <col min="11" max="11" width="16.140625" style="69" customWidth="1"/>
    <col min="12" max="12" width="16.421875" style="69" customWidth="1"/>
    <col min="13" max="13" width="4.421875" style="69" customWidth="1"/>
    <col min="14" max="16384" width="9.140625" style="69" customWidth="1"/>
  </cols>
  <sheetData>
    <row r="1" spans="3:12" ht="12.75" hidden="1">
      <c r="C1" s="75" t="s">
        <v>119</v>
      </c>
      <c r="D1" s="70"/>
      <c r="E1" s="70"/>
      <c r="F1" s="70"/>
      <c r="G1" s="70"/>
      <c r="H1" s="70"/>
      <c r="I1" s="70"/>
      <c r="J1" s="70"/>
      <c r="K1" s="70"/>
      <c r="L1" s="70"/>
    </row>
    <row r="2" spans="3:12" ht="12.75" hidden="1">
      <c r="C2" s="70"/>
      <c r="D2" s="70"/>
      <c r="E2" s="70"/>
      <c r="F2" s="70"/>
      <c r="G2" s="70"/>
      <c r="H2" s="72"/>
      <c r="I2" s="70"/>
      <c r="J2" s="70"/>
      <c r="K2" s="70"/>
      <c r="L2" s="73"/>
    </row>
    <row r="3" ht="12.75" hidden="1">
      <c r="M3" s="74"/>
    </row>
    <row r="4" spans="1:12" s="74" customFormat="1" ht="19.5" hidden="1">
      <c r="A4" s="74">
        <v>2023</v>
      </c>
      <c r="C4" s="75" t="str">
        <f>"BÜTÇE YILI : "&amp;ButceYili</f>
        <v>BÜTÇE YILI : 2022</v>
      </c>
      <c r="D4" s="99"/>
      <c r="E4" s="99"/>
      <c r="F4" s="99"/>
      <c r="G4" s="100"/>
      <c r="H4" s="99"/>
      <c r="I4" s="99"/>
      <c r="J4" s="101"/>
      <c r="K4" s="102"/>
      <c r="L4" s="102"/>
    </row>
    <row r="5" spans="1:12" s="74" customFormat="1" ht="19.5" hidden="1">
      <c r="A5" s="74" t="s">
        <v>92</v>
      </c>
      <c r="C5" s="75" t="str">
        <f>"KURUM ADI : "&amp;KurumAdi</f>
        <v>KURUM ADI : İSKENDERUN TEKNİK ÜNİVERSİTESİ</v>
      </c>
      <c r="D5" s="99"/>
      <c r="E5" s="99"/>
      <c r="F5" s="99"/>
      <c r="G5" s="100"/>
      <c r="H5" s="99"/>
      <c r="I5" s="99"/>
      <c r="J5" s="101"/>
      <c r="K5" s="102"/>
      <c r="L5" s="102"/>
    </row>
    <row r="6" spans="3:12" s="74" customFormat="1" ht="12.75" hidden="1">
      <c r="C6" s="75" t="s">
        <v>119</v>
      </c>
      <c r="D6" s="70"/>
      <c r="E6" s="70"/>
      <c r="F6" s="70"/>
      <c r="G6" s="70"/>
      <c r="H6" s="70"/>
      <c r="I6" s="70"/>
      <c r="J6" s="70"/>
      <c r="K6" s="70"/>
      <c r="L6" s="70"/>
    </row>
    <row r="7" spans="3:12" ht="13.5" hidden="1" thickTop="1">
      <c r="C7" s="186"/>
      <c r="D7" s="188"/>
      <c r="E7" s="192">
        <v>2017</v>
      </c>
      <c r="F7" s="193"/>
      <c r="G7" s="193">
        <v>2018</v>
      </c>
      <c r="H7" s="193"/>
      <c r="I7" s="194" t="s">
        <v>120</v>
      </c>
      <c r="J7" s="194"/>
      <c r="K7" s="194" t="s">
        <v>121</v>
      </c>
      <c r="L7" s="195"/>
    </row>
    <row r="8" spans="3:12" ht="25.5" hidden="1" thickBot="1">
      <c r="C8" s="189"/>
      <c r="D8" s="191"/>
      <c r="E8" s="76" t="s">
        <v>96</v>
      </c>
      <c r="F8" s="77" t="s">
        <v>97</v>
      </c>
      <c r="G8" s="77" t="s">
        <v>96</v>
      </c>
      <c r="H8" s="77" t="s">
        <v>97</v>
      </c>
      <c r="I8" s="77" t="s">
        <v>96</v>
      </c>
      <c r="J8" s="77" t="s">
        <v>97</v>
      </c>
      <c r="K8" s="77" t="s">
        <v>96</v>
      </c>
      <c r="L8" s="78" t="s">
        <v>97</v>
      </c>
    </row>
    <row r="9" spans="3:12" ht="12.75" hidden="1">
      <c r="C9" s="205" t="s">
        <v>98</v>
      </c>
      <c r="D9" s="79" t="s">
        <v>122</v>
      </c>
      <c r="E9" s="103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105">
        <v>0</v>
      </c>
    </row>
    <row r="10" spans="3:12" ht="12.75" hidden="1">
      <c r="C10" s="206"/>
      <c r="D10" s="106" t="s">
        <v>123</v>
      </c>
      <c r="E10" s="107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9">
        <v>0</v>
      </c>
    </row>
    <row r="11" spans="3:12" ht="12.75" hidden="1">
      <c r="C11" s="206"/>
      <c r="D11" s="106" t="s">
        <v>124</v>
      </c>
      <c r="E11" s="107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9">
        <v>0</v>
      </c>
    </row>
    <row r="12" spans="3:12" ht="12.75" hidden="1">
      <c r="C12" s="206"/>
      <c r="D12" s="106" t="s">
        <v>125</v>
      </c>
      <c r="E12" s="107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9">
        <v>0</v>
      </c>
    </row>
    <row r="13" spans="3:12" ht="12.75" hidden="1">
      <c r="C13" s="206"/>
      <c r="D13" s="110" t="s">
        <v>126</v>
      </c>
      <c r="E13" s="107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9">
        <v>0</v>
      </c>
    </row>
    <row r="14" spans="3:12" ht="12.75" hidden="1">
      <c r="C14" s="207"/>
      <c r="D14" s="111" t="s">
        <v>127</v>
      </c>
      <c r="E14" s="112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4">
        <v>0</v>
      </c>
    </row>
    <row r="15" spans="3:12" ht="12.75" hidden="1">
      <c r="C15" s="220" t="s">
        <v>128</v>
      </c>
      <c r="D15" s="87" t="s">
        <v>122</v>
      </c>
      <c r="E15" s="115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7">
        <v>0</v>
      </c>
    </row>
    <row r="16" spans="3:12" ht="12.75" hidden="1">
      <c r="C16" s="206"/>
      <c r="D16" s="106" t="s">
        <v>123</v>
      </c>
      <c r="E16" s="107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9">
        <v>0</v>
      </c>
    </row>
    <row r="17" spans="3:12" ht="12.75" hidden="1">
      <c r="C17" s="206"/>
      <c r="D17" s="106" t="s">
        <v>124</v>
      </c>
      <c r="E17" s="107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9">
        <v>0</v>
      </c>
    </row>
    <row r="18" spans="3:12" ht="12.75" hidden="1">
      <c r="C18" s="221"/>
      <c r="D18" s="118" t="s">
        <v>125</v>
      </c>
      <c r="E18" s="119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1">
        <v>0</v>
      </c>
    </row>
    <row r="19" spans="3:12" s="74" customFormat="1" ht="13.5" hidden="1" thickBot="1" thickTop="1">
      <c r="C19" s="222" t="s">
        <v>118</v>
      </c>
      <c r="D19" s="223"/>
      <c r="E19" s="122">
        <f aca="true" t="shared" si="0" ref="E19:L19">SUM(E9:E12)+SUM(E15:E18)</f>
        <v>0</v>
      </c>
      <c r="F19" s="123">
        <f t="shared" si="0"/>
        <v>0</v>
      </c>
      <c r="G19" s="123">
        <f t="shared" si="0"/>
        <v>0</v>
      </c>
      <c r="H19" s="123">
        <f t="shared" si="0"/>
        <v>0</v>
      </c>
      <c r="I19" s="123">
        <f t="shared" si="0"/>
        <v>0</v>
      </c>
      <c r="J19" s="123">
        <f t="shared" si="0"/>
        <v>0</v>
      </c>
      <c r="K19" s="123">
        <f t="shared" si="0"/>
        <v>0</v>
      </c>
      <c r="L19" s="124">
        <f t="shared" si="0"/>
        <v>0</v>
      </c>
    </row>
    <row r="20" ht="12.75" customHeight="1"/>
    <row r="21" spans="3:12" ht="12.75">
      <c r="C21" s="224" t="s">
        <v>129</v>
      </c>
      <c r="D21" s="224"/>
      <c r="E21" s="224"/>
      <c r="F21" s="224"/>
      <c r="G21" s="224"/>
      <c r="H21" s="224"/>
      <c r="I21" s="224"/>
      <c r="J21" s="224"/>
      <c r="K21" s="224"/>
      <c r="L21" s="224"/>
    </row>
    <row r="22" spans="1:12" ht="19.5">
      <c r="A22" s="74">
        <v>2023</v>
      </c>
      <c r="C22" s="75" t="s">
        <v>157</v>
      </c>
      <c r="D22" s="99"/>
      <c r="E22" s="99"/>
      <c r="F22" s="99"/>
      <c r="G22" s="100"/>
      <c r="H22" s="99"/>
      <c r="I22" s="99"/>
      <c r="J22" s="101"/>
      <c r="K22" s="102"/>
      <c r="L22" s="102"/>
    </row>
    <row r="23" spans="1:12" ht="19.5">
      <c r="A23" s="74" t="s">
        <v>92</v>
      </c>
      <c r="C23" s="75" t="str">
        <f>"KURUM ADI : "&amp;KurumAdi</f>
        <v>KURUM ADI : İSKENDERUN TEKNİK ÜNİVERSİTESİ</v>
      </c>
      <c r="D23" s="99"/>
      <c r="E23" s="99"/>
      <c r="F23" s="99"/>
      <c r="G23" s="100"/>
      <c r="H23" s="99"/>
      <c r="I23" s="99"/>
      <c r="J23" s="101"/>
      <c r="K23" s="102"/>
      <c r="L23" s="102"/>
    </row>
    <row r="24" spans="3:12" ht="13.5" thickBot="1">
      <c r="C24" s="75" t="s">
        <v>119</v>
      </c>
      <c r="D24" s="70"/>
      <c r="E24" s="70"/>
      <c r="F24" s="70"/>
      <c r="G24" s="70"/>
      <c r="H24" s="70"/>
      <c r="I24" s="70"/>
      <c r="J24" s="70"/>
      <c r="K24" s="70"/>
      <c r="L24" s="70"/>
    </row>
    <row r="25" spans="3:12" ht="53.25" customHeight="1" thickTop="1">
      <c r="C25" s="186"/>
      <c r="D25" s="188"/>
      <c r="E25" s="192">
        <v>2017</v>
      </c>
      <c r="F25" s="193"/>
      <c r="G25" s="193">
        <v>2018</v>
      </c>
      <c r="H25" s="193"/>
      <c r="I25" s="194" t="s">
        <v>120</v>
      </c>
      <c r="J25" s="194"/>
      <c r="K25" s="194" t="s">
        <v>121</v>
      </c>
      <c r="L25" s="195"/>
    </row>
    <row r="26" spans="3:12" ht="25.5" thickBot="1">
      <c r="C26" s="189"/>
      <c r="D26" s="191"/>
      <c r="E26" s="76" t="s">
        <v>96</v>
      </c>
      <c r="F26" s="77" t="s">
        <v>97</v>
      </c>
      <c r="G26" s="77" t="s">
        <v>96</v>
      </c>
      <c r="H26" s="77" t="s">
        <v>97</v>
      </c>
      <c r="I26" s="77" t="s">
        <v>96</v>
      </c>
      <c r="J26" s="77" t="s">
        <v>97</v>
      </c>
      <c r="K26" s="77" t="s">
        <v>96</v>
      </c>
      <c r="L26" s="78" t="s">
        <v>97</v>
      </c>
    </row>
    <row r="27" spans="3:12" ht="13.5" thickTop="1">
      <c r="C27" s="205" t="s">
        <v>98</v>
      </c>
      <c r="D27" s="79" t="s">
        <v>122</v>
      </c>
      <c r="E27" s="103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5">
        <v>0</v>
      </c>
    </row>
    <row r="28" spans="3:12" ht="12.75">
      <c r="C28" s="206"/>
      <c r="D28" s="106" t="s">
        <v>123</v>
      </c>
      <c r="E28" s="107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9">
        <v>0</v>
      </c>
    </row>
    <row r="29" spans="3:12" ht="12.75">
      <c r="C29" s="206"/>
      <c r="D29" s="106" t="s">
        <v>124</v>
      </c>
      <c r="E29" s="107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9">
        <v>0</v>
      </c>
    </row>
    <row r="30" spans="3:12" ht="12.75">
      <c r="C30" s="206"/>
      <c r="D30" s="106" t="s">
        <v>125</v>
      </c>
      <c r="E30" s="107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9">
        <v>0</v>
      </c>
    </row>
    <row r="31" spans="3:12" ht="12.75">
      <c r="C31" s="206"/>
      <c r="D31" s="110" t="s">
        <v>126</v>
      </c>
      <c r="E31" s="107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9">
        <v>0</v>
      </c>
    </row>
    <row r="32" spans="3:12" ht="12.75">
      <c r="C32" s="207"/>
      <c r="D32" s="111" t="s">
        <v>127</v>
      </c>
      <c r="E32" s="112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4">
        <v>0</v>
      </c>
    </row>
    <row r="33" spans="3:12" ht="12.75">
      <c r="C33" s="220" t="s">
        <v>128</v>
      </c>
      <c r="D33" s="87" t="s">
        <v>122</v>
      </c>
      <c r="E33" s="115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7">
        <v>0</v>
      </c>
    </row>
    <row r="34" spans="3:12" ht="12.75">
      <c r="C34" s="206"/>
      <c r="D34" s="106" t="s">
        <v>123</v>
      </c>
      <c r="E34" s="107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9">
        <v>0</v>
      </c>
    </row>
    <row r="35" spans="3:12" ht="12.75">
      <c r="C35" s="206"/>
      <c r="D35" s="106" t="s">
        <v>124</v>
      </c>
      <c r="E35" s="107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9">
        <v>0</v>
      </c>
    </row>
    <row r="36" spans="3:12" ht="13.5" thickBot="1">
      <c r="C36" s="221"/>
      <c r="D36" s="118" t="s">
        <v>125</v>
      </c>
      <c r="E36" s="119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  <c r="L36" s="121">
        <v>0</v>
      </c>
    </row>
    <row r="37" spans="3:12" ht="13.5" thickBot="1" thickTop="1">
      <c r="C37" s="222" t="s">
        <v>118</v>
      </c>
      <c r="D37" s="223"/>
      <c r="E37" s="122">
        <f aca="true" t="shared" si="1" ref="E37:L37">SUM(E27:E30)+SUM(E33:E36)</f>
        <v>0</v>
      </c>
      <c r="F37" s="123">
        <f t="shared" si="1"/>
        <v>0</v>
      </c>
      <c r="G37" s="123">
        <f t="shared" si="1"/>
        <v>0</v>
      </c>
      <c r="H37" s="123">
        <f t="shared" si="1"/>
        <v>0</v>
      </c>
      <c r="I37" s="123">
        <f t="shared" si="1"/>
        <v>0</v>
      </c>
      <c r="J37" s="123">
        <f t="shared" si="1"/>
        <v>0</v>
      </c>
      <c r="K37" s="123">
        <f t="shared" si="1"/>
        <v>0</v>
      </c>
      <c r="L37" s="124">
        <f t="shared" si="1"/>
        <v>0</v>
      </c>
    </row>
  </sheetData>
  <sheetProtection/>
  <mergeCells count="17">
    <mergeCell ref="C27:C32"/>
    <mergeCell ref="C33:C36"/>
    <mergeCell ref="C37:D37"/>
    <mergeCell ref="C15:C18"/>
    <mergeCell ref="C19:D19"/>
    <mergeCell ref="C21:L21"/>
    <mergeCell ref="C25:D26"/>
    <mergeCell ref="E25:F25"/>
    <mergeCell ref="G25:H25"/>
    <mergeCell ref="I25:J25"/>
    <mergeCell ref="K25:L25"/>
    <mergeCell ref="C7:D8"/>
    <mergeCell ref="E7:F7"/>
    <mergeCell ref="G7:H7"/>
    <mergeCell ref="I7:J7"/>
    <mergeCell ref="K7:L7"/>
    <mergeCell ref="C9:C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="70" zoomScaleNormal="70" zoomScalePageLayoutView="0" workbookViewId="0" topLeftCell="A1">
      <selection activeCell="G8" sqref="G8"/>
    </sheetView>
  </sheetViews>
  <sheetFormatPr defaultColWidth="9.140625" defaultRowHeight="15"/>
  <cols>
    <col min="1" max="1" width="79.57421875" style="0" customWidth="1"/>
    <col min="2" max="2" width="18.421875" style="0" customWidth="1"/>
    <col min="3" max="3" width="59.57421875" style="0" bestFit="1" customWidth="1"/>
    <col min="4" max="4" width="17.421875" style="0" customWidth="1"/>
  </cols>
  <sheetData>
    <row r="1" spans="2:5" ht="14.25">
      <c r="B1" s="125" t="s">
        <v>92</v>
      </c>
      <c r="C1" s="125" t="s">
        <v>95</v>
      </c>
      <c r="D1" s="125">
        <v>2023</v>
      </c>
      <c r="E1" s="125"/>
    </row>
    <row r="2" spans="1:4" ht="18">
      <c r="A2" s="225" t="s">
        <v>130</v>
      </c>
      <c r="B2" s="225"/>
      <c r="C2" s="225"/>
      <c r="D2" s="225"/>
    </row>
    <row r="4" spans="1:4" ht="14.25">
      <c r="A4" s="126" t="s">
        <v>158</v>
      </c>
      <c r="C4" s="125"/>
      <c r="D4" s="125"/>
    </row>
    <row r="5" ht="14.25">
      <c r="A5" s="126" t="str">
        <f>"KURUM ADI:"&amp;KurumAdi</f>
        <v>KURUM ADI:İSKENDERUN TEKNİK ÜNİVERSİTESİ</v>
      </c>
    </row>
    <row r="6" ht="14.25">
      <c r="A6" s="126" t="str">
        <f>"DÖNER SERMAYE ADI: "&amp;DonerSermaye</f>
        <v>DÖNER SERMAYE ADI: </v>
      </c>
    </row>
    <row r="7" ht="15" thickBot="1"/>
    <row r="8" spans="1:4" ht="30.75" thickBot="1" thickTop="1">
      <c r="A8" s="127" t="s">
        <v>131</v>
      </c>
      <c r="B8" s="128">
        <v>2020</v>
      </c>
      <c r="C8" s="128">
        <v>2021</v>
      </c>
      <c r="D8" s="129" t="s">
        <v>154</v>
      </c>
    </row>
    <row r="9" spans="1:4" ht="24.75" customHeight="1" thickTop="1">
      <c r="A9" s="130" t="s">
        <v>132</v>
      </c>
      <c r="B9" s="131">
        <v>0</v>
      </c>
      <c r="C9" s="132">
        <v>0</v>
      </c>
      <c r="D9" s="133">
        <v>0</v>
      </c>
    </row>
    <row r="10" spans="1:4" ht="24.75" customHeight="1" thickBot="1">
      <c r="A10" s="134" t="s">
        <v>133</v>
      </c>
      <c r="B10" s="135">
        <v>0</v>
      </c>
      <c r="C10" s="136">
        <v>0</v>
      </c>
      <c r="D10" s="137">
        <v>0</v>
      </c>
    </row>
    <row r="11" spans="1:4" ht="24.75" customHeight="1" thickBot="1">
      <c r="A11" s="138" t="s">
        <v>134</v>
      </c>
      <c r="B11" s="139">
        <f>SUM(B12:B15)</f>
        <v>0</v>
      </c>
      <c r="C11" s="139">
        <f>SUM(C12:C15)</f>
        <v>0</v>
      </c>
      <c r="D11" s="140">
        <f>SUM(D12:D15)</f>
        <v>0</v>
      </c>
    </row>
    <row r="12" spans="1:4" ht="24.75" customHeight="1">
      <c r="A12" s="141" t="s">
        <v>135</v>
      </c>
      <c r="B12" s="142">
        <v>0</v>
      </c>
      <c r="C12" s="143">
        <v>0</v>
      </c>
      <c r="D12" s="144">
        <v>0</v>
      </c>
    </row>
    <row r="13" spans="1:4" ht="24.75" customHeight="1">
      <c r="A13" s="145" t="s">
        <v>136</v>
      </c>
      <c r="B13" s="146">
        <v>0</v>
      </c>
      <c r="C13" s="147">
        <v>0</v>
      </c>
      <c r="D13" s="148">
        <v>0</v>
      </c>
    </row>
    <row r="14" spans="1:4" ht="24.75" customHeight="1">
      <c r="A14" s="145" t="s">
        <v>137</v>
      </c>
      <c r="B14" s="146">
        <v>0</v>
      </c>
      <c r="C14" s="147">
        <v>0</v>
      </c>
      <c r="D14" s="148">
        <v>0</v>
      </c>
    </row>
    <row r="15" spans="1:4" ht="24.75" customHeight="1" thickBot="1">
      <c r="A15" s="149" t="s">
        <v>138</v>
      </c>
      <c r="B15" s="150">
        <v>0</v>
      </c>
      <c r="C15" s="151">
        <v>0</v>
      </c>
      <c r="D15" s="152">
        <v>0</v>
      </c>
    </row>
    <row r="16" spans="1:4" ht="24.75" customHeight="1" thickBot="1">
      <c r="A16" s="138" t="s">
        <v>139</v>
      </c>
      <c r="B16" s="139">
        <f>SUM(B17,B18)</f>
        <v>0</v>
      </c>
      <c r="C16" s="139">
        <f>SUM(C17,C18)</f>
        <v>0</v>
      </c>
      <c r="D16" s="140">
        <f>SUM(D17,D18)</f>
        <v>0</v>
      </c>
    </row>
    <row r="17" spans="1:4" ht="24.75" customHeight="1">
      <c r="A17" s="141" t="s">
        <v>140</v>
      </c>
      <c r="B17" s="142">
        <v>0</v>
      </c>
      <c r="C17" s="143">
        <v>0</v>
      </c>
      <c r="D17" s="144">
        <v>0</v>
      </c>
    </row>
    <row r="18" spans="1:4" ht="24.75" customHeight="1" thickBot="1">
      <c r="A18" s="145" t="s">
        <v>141</v>
      </c>
      <c r="B18" s="146">
        <v>0</v>
      </c>
      <c r="C18" s="147">
        <v>0</v>
      </c>
      <c r="D18" s="148">
        <v>0</v>
      </c>
    </row>
    <row r="19" spans="1:4" ht="24.75" customHeight="1" thickBot="1">
      <c r="A19" s="138" t="s">
        <v>142</v>
      </c>
      <c r="B19" s="139">
        <f>SUM(B20,B21)</f>
        <v>0</v>
      </c>
      <c r="C19" s="139">
        <f>SUM(C20,C21)</f>
        <v>0</v>
      </c>
      <c r="D19" s="140">
        <f>SUM(D20,D21)</f>
        <v>0</v>
      </c>
    </row>
    <row r="20" spans="1:4" ht="24.75" customHeight="1">
      <c r="A20" s="153" t="s">
        <v>143</v>
      </c>
      <c r="B20" s="154">
        <v>0</v>
      </c>
      <c r="C20" s="155">
        <v>0</v>
      </c>
      <c r="D20" s="156">
        <v>0</v>
      </c>
    </row>
    <row r="21" spans="1:4" ht="24.75" customHeight="1" thickBot="1">
      <c r="A21" s="141" t="s">
        <v>144</v>
      </c>
      <c r="B21" s="142">
        <v>0</v>
      </c>
      <c r="C21" s="143">
        <v>0</v>
      </c>
      <c r="D21" s="144">
        <v>0</v>
      </c>
    </row>
    <row r="22" spans="1:4" ht="24.75" customHeight="1" thickBot="1" thickTop="1">
      <c r="A22" s="127" t="s">
        <v>90</v>
      </c>
      <c r="B22" s="157">
        <f>SUM(B9,B10,B11,B16,B19)</f>
        <v>0</v>
      </c>
      <c r="C22" s="157">
        <f>SUM(C9,C10,C11,C16,C19)</f>
        <v>0</v>
      </c>
      <c r="D22" s="158">
        <f>SUM(D9,D10,D11,D16,D19)</f>
        <v>0</v>
      </c>
    </row>
    <row r="23" spans="1:4" ht="21" customHeight="1" thickTop="1">
      <c r="A23" s="159"/>
      <c r="B23" s="160"/>
      <c r="C23" s="160"/>
      <c r="D23" s="160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="70" zoomScaleNormal="70" zoomScalePageLayoutView="0" workbookViewId="0" topLeftCell="A23">
      <selection activeCell="H32" sqref="H32"/>
    </sheetView>
  </sheetViews>
  <sheetFormatPr defaultColWidth="9.140625" defaultRowHeight="15"/>
  <cols>
    <col min="1" max="1" width="79.57421875" style="161" customWidth="1"/>
    <col min="2" max="2" width="18.421875" style="161" customWidth="1"/>
    <col min="3" max="3" width="17.00390625" style="161" customWidth="1"/>
    <col min="4" max="4" width="17.421875" style="161" customWidth="1"/>
    <col min="5" max="5" width="16.57421875" style="161" customWidth="1"/>
    <col min="6" max="16384" width="9.140625" style="161" customWidth="1"/>
  </cols>
  <sheetData>
    <row r="1" spans="1:5" ht="13.5" hidden="1">
      <c r="A1" s="226" t="s">
        <v>119</v>
      </c>
      <c r="B1" s="226"/>
      <c r="C1" s="226"/>
      <c r="D1" s="226"/>
      <c r="E1" s="226"/>
    </row>
    <row r="2" spans="2:4" ht="11.25" hidden="1">
      <c r="B2" s="161" t="s">
        <v>92</v>
      </c>
      <c r="D2" s="161">
        <v>2022</v>
      </c>
    </row>
    <row r="3" spans="1:5" ht="15" hidden="1">
      <c r="A3" s="182" t="s">
        <v>145</v>
      </c>
      <c r="B3" s="182"/>
      <c r="C3" s="182"/>
      <c r="D3" s="182"/>
      <c r="E3" s="182"/>
    </row>
    <row r="4" ht="11.25" hidden="1"/>
    <row r="5" spans="1:5" s="3" customFormat="1" ht="13.5" hidden="1">
      <c r="A5" s="226" t="str">
        <f>"BÜTÇE YILI: "&amp;Yil</f>
        <v>BÜTÇE YILI: 2022</v>
      </c>
      <c r="B5" s="226"/>
      <c r="C5" s="226"/>
      <c r="D5" s="226"/>
      <c r="E5" s="226"/>
    </row>
    <row r="6" spans="1:5" s="3" customFormat="1" ht="13.5" hidden="1">
      <c r="A6" s="226" t="str">
        <f>"KURUM ADI:"&amp;KurumAdi</f>
        <v>KURUM ADI:İSKENDERUN TEKNİK ÜNİVERSİTESİ</v>
      </c>
      <c r="B6" s="226"/>
      <c r="C6" s="226"/>
      <c r="D6" s="226"/>
      <c r="E6" s="226"/>
    </row>
    <row r="7" spans="1:5" s="3" customFormat="1" ht="13.5" hidden="1">
      <c r="A7" s="226" t="s">
        <v>119</v>
      </c>
      <c r="B7" s="226"/>
      <c r="C7" s="226"/>
      <c r="D7" s="226"/>
      <c r="E7" s="226"/>
    </row>
    <row r="8" ht="11.25" hidden="1"/>
    <row r="9" spans="1:5" ht="28.5" hidden="1" thickBot="1" thickTop="1">
      <c r="A9" s="162" t="s">
        <v>146</v>
      </c>
      <c r="B9" s="163">
        <f>($D$2-3)</f>
        <v>2019</v>
      </c>
      <c r="C9" s="163">
        <f>($D$2-2)</f>
        <v>2020</v>
      </c>
      <c r="D9" s="163" t="str">
        <f>($D$2-1)&amp;CHAR(10)&amp;"(Haziran Sonu)"</f>
        <v>2021
(Haziran Sonu)</v>
      </c>
      <c r="E9" s="164" t="str">
        <f>($D$2)&amp;CHAR(10)&amp;"(Tahmin)"</f>
        <v>2022
(Tahmin)</v>
      </c>
    </row>
    <row r="10" spans="1:5" ht="12" hidden="1" thickBot="1" thickTop="1">
      <c r="A10" s="165" t="s">
        <v>147</v>
      </c>
      <c r="B10" s="166">
        <f>SUM(B11:B13)</f>
        <v>0</v>
      </c>
      <c r="C10" s="166">
        <f>SUM(C11:C13)</f>
        <v>0</v>
      </c>
      <c r="D10" s="166">
        <f>SUM(D11:D13)</f>
        <v>0</v>
      </c>
      <c r="E10" s="167">
        <f>SUM(E11:E13)</f>
        <v>0</v>
      </c>
    </row>
    <row r="11" spans="1:5" ht="11.25" hidden="1">
      <c r="A11" s="168" t="s">
        <v>148</v>
      </c>
      <c r="B11" s="30">
        <v>0</v>
      </c>
      <c r="C11" s="31">
        <v>0</v>
      </c>
      <c r="D11" s="31">
        <v>0</v>
      </c>
      <c r="E11" s="32">
        <v>0</v>
      </c>
    </row>
    <row r="12" spans="1:5" ht="11.25" hidden="1">
      <c r="A12" s="169" t="s">
        <v>149</v>
      </c>
      <c r="B12" s="33">
        <v>0</v>
      </c>
      <c r="C12" s="34">
        <v>0</v>
      </c>
      <c r="D12" s="34">
        <v>0</v>
      </c>
      <c r="E12" s="35">
        <v>0</v>
      </c>
    </row>
    <row r="13" spans="1:5" ht="12" hidden="1" thickBot="1">
      <c r="A13" s="170" t="s">
        <v>150</v>
      </c>
      <c r="B13" s="171">
        <v>0</v>
      </c>
      <c r="C13" s="172">
        <v>0</v>
      </c>
      <c r="D13" s="172">
        <v>0</v>
      </c>
      <c r="E13" s="173">
        <v>0</v>
      </c>
    </row>
    <row r="14" spans="1:5" ht="12" hidden="1" thickBot="1">
      <c r="A14" s="174" t="s">
        <v>151</v>
      </c>
      <c r="B14" s="175">
        <f>SUM(B15:B17)</f>
        <v>0</v>
      </c>
      <c r="C14" s="175">
        <f>SUM(C15:C17)</f>
        <v>0</v>
      </c>
      <c r="D14" s="175">
        <f>SUM(D15:D17)</f>
        <v>0</v>
      </c>
      <c r="E14" s="176">
        <f>SUM(E15:E17)</f>
        <v>0</v>
      </c>
    </row>
    <row r="15" spans="1:5" ht="11.25" hidden="1">
      <c r="A15" s="168" t="s">
        <v>148</v>
      </c>
      <c r="B15" s="30">
        <v>0</v>
      </c>
      <c r="C15" s="31">
        <v>0</v>
      </c>
      <c r="D15" s="31">
        <v>0</v>
      </c>
      <c r="E15" s="32">
        <v>0</v>
      </c>
    </row>
    <row r="16" spans="1:5" ht="11.25" hidden="1">
      <c r="A16" s="169" t="s">
        <v>149</v>
      </c>
      <c r="B16" s="33">
        <v>0</v>
      </c>
      <c r="C16" s="34">
        <v>0</v>
      </c>
      <c r="D16" s="34">
        <v>0</v>
      </c>
      <c r="E16" s="35">
        <v>0</v>
      </c>
    </row>
    <row r="17" spans="1:5" ht="11.25" hidden="1">
      <c r="A17" s="170" t="s">
        <v>150</v>
      </c>
      <c r="B17" s="36">
        <v>0</v>
      </c>
      <c r="C17" s="37">
        <v>0</v>
      </c>
      <c r="D17" s="37">
        <v>0</v>
      </c>
      <c r="E17" s="38">
        <v>0</v>
      </c>
    </row>
    <row r="18" spans="1:5" ht="12" hidden="1" thickBot="1">
      <c r="A18" s="174" t="s">
        <v>152</v>
      </c>
      <c r="B18" s="177">
        <f>SUM(B19:B21)</f>
        <v>0</v>
      </c>
      <c r="C18" s="177">
        <f>SUM(C19:C21)</f>
        <v>0</v>
      </c>
      <c r="D18" s="177">
        <f>SUM(D19:D21)</f>
        <v>0</v>
      </c>
      <c r="E18" s="178">
        <f>SUM(E19:E21)</f>
        <v>0</v>
      </c>
    </row>
    <row r="19" spans="1:5" ht="11.25" hidden="1">
      <c r="A19" s="168" t="s">
        <v>148</v>
      </c>
      <c r="B19" s="30">
        <v>0</v>
      </c>
      <c r="C19" s="31">
        <v>0</v>
      </c>
      <c r="D19" s="31">
        <v>0</v>
      </c>
      <c r="E19" s="32">
        <v>0</v>
      </c>
    </row>
    <row r="20" spans="1:5" ht="11.25" hidden="1">
      <c r="A20" s="169" t="s">
        <v>149</v>
      </c>
      <c r="B20" s="33">
        <v>0</v>
      </c>
      <c r="C20" s="34">
        <v>0</v>
      </c>
      <c r="D20" s="34">
        <v>0</v>
      </c>
      <c r="E20" s="35">
        <v>0</v>
      </c>
    </row>
    <row r="21" spans="1:5" ht="11.25" hidden="1">
      <c r="A21" s="169" t="s">
        <v>150</v>
      </c>
      <c r="B21" s="33">
        <v>0</v>
      </c>
      <c r="C21" s="34">
        <v>0</v>
      </c>
      <c r="D21" s="34">
        <v>0</v>
      </c>
      <c r="E21" s="35">
        <v>0</v>
      </c>
    </row>
    <row r="22" spans="1:5" ht="12" hidden="1" thickBot="1" thickTop="1">
      <c r="A22" s="179" t="s">
        <v>90</v>
      </c>
      <c r="B22" s="180">
        <f>SUM(B10,B14,B18)</f>
        <v>0</v>
      </c>
      <c r="C22" s="180">
        <f>SUM(C10,C14,C18)</f>
        <v>0</v>
      </c>
      <c r="D22" s="180">
        <f>SUM(D10,D14,D18)</f>
        <v>0</v>
      </c>
      <c r="E22" s="181">
        <f>SUM(E10,E14,E18)</f>
        <v>0</v>
      </c>
    </row>
    <row r="23" spans="1:5" ht="21" customHeight="1">
      <c r="A23" s="182" t="s">
        <v>145</v>
      </c>
      <c r="B23" s="182"/>
      <c r="C23" s="182"/>
      <c r="D23" s="182"/>
      <c r="E23" s="182"/>
    </row>
    <row r="25" spans="1:5" ht="13.5">
      <c r="A25" s="226" t="s">
        <v>158</v>
      </c>
      <c r="B25" s="226"/>
      <c r="C25" s="226"/>
      <c r="D25" s="226"/>
      <c r="E25" s="226"/>
    </row>
    <row r="26" spans="1:5" ht="13.5">
      <c r="A26" s="226" t="str">
        <f>"KURUM ADI:"&amp;KurumAdi</f>
        <v>KURUM ADI:İSKENDERUN TEKNİK ÜNİVERSİTESİ</v>
      </c>
      <c r="B26" s="226"/>
      <c r="C26" s="226"/>
      <c r="D26" s="226"/>
      <c r="E26" s="226"/>
    </row>
    <row r="27" spans="1:5" ht="13.5">
      <c r="A27" s="226" t="s">
        <v>119</v>
      </c>
      <c r="B27" s="226"/>
      <c r="C27" s="226"/>
      <c r="D27" s="226"/>
      <c r="E27" s="226"/>
    </row>
    <row r="28" ht="12" thickBot="1"/>
    <row r="29" spans="1:5" ht="28.5" thickBot="1" thickTop="1">
      <c r="A29" s="162" t="s">
        <v>146</v>
      </c>
      <c r="B29" s="163">
        <v>2020</v>
      </c>
      <c r="C29" s="163">
        <v>2021</v>
      </c>
      <c r="D29" s="163" t="s">
        <v>159</v>
      </c>
      <c r="E29" s="164" t="s">
        <v>160</v>
      </c>
    </row>
    <row r="30" spans="1:5" ht="12" thickBot="1" thickTop="1">
      <c r="A30" s="165" t="s">
        <v>147</v>
      </c>
      <c r="B30" s="166">
        <f>SUM(B31:B33)</f>
        <v>0</v>
      </c>
      <c r="C30" s="166">
        <f>SUM(C31:C33)</f>
        <v>0</v>
      </c>
      <c r="D30" s="166">
        <f>SUM(D31:D33)</f>
        <v>0</v>
      </c>
      <c r="E30" s="167">
        <f>SUM(E31:E33)</f>
        <v>0</v>
      </c>
    </row>
    <row r="31" spans="1:5" ht="11.25">
      <c r="A31" s="168" t="s">
        <v>148</v>
      </c>
      <c r="B31" s="30">
        <v>0</v>
      </c>
      <c r="C31" s="31">
        <v>0</v>
      </c>
      <c r="D31" s="31">
        <v>0</v>
      </c>
      <c r="E31" s="32">
        <v>0</v>
      </c>
    </row>
    <row r="32" spans="1:5" ht="11.25">
      <c r="A32" s="169" t="s">
        <v>149</v>
      </c>
      <c r="B32" s="33">
        <v>0</v>
      </c>
      <c r="C32" s="34">
        <v>0</v>
      </c>
      <c r="D32" s="34">
        <v>0</v>
      </c>
      <c r="E32" s="35">
        <v>0</v>
      </c>
    </row>
    <row r="33" spans="1:5" ht="12" thickBot="1">
      <c r="A33" s="170" t="s">
        <v>150</v>
      </c>
      <c r="B33" s="171">
        <v>0</v>
      </c>
      <c r="C33" s="172">
        <v>0</v>
      </c>
      <c r="D33" s="172">
        <v>0</v>
      </c>
      <c r="E33" s="173">
        <v>0</v>
      </c>
    </row>
    <row r="34" spans="1:5" ht="12" thickBot="1">
      <c r="A34" s="174" t="s">
        <v>151</v>
      </c>
      <c r="B34" s="175">
        <f>SUM(B35:B37)</f>
        <v>0</v>
      </c>
      <c r="C34" s="175">
        <f>SUM(C35:C37)</f>
        <v>0</v>
      </c>
      <c r="D34" s="175">
        <f>SUM(D35:D37)</f>
        <v>0</v>
      </c>
      <c r="E34" s="176">
        <f>SUM(E35:E37)</f>
        <v>0</v>
      </c>
    </row>
    <row r="35" spans="1:5" ht="11.25">
      <c r="A35" s="168" t="s">
        <v>148</v>
      </c>
      <c r="B35" s="30">
        <v>0</v>
      </c>
      <c r="C35" s="31">
        <v>0</v>
      </c>
      <c r="D35" s="31">
        <v>0</v>
      </c>
      <c r="E35" s="32">
        <v>0</v>
      </c>
    </row>
    <row r="36" spans="1:5" ht="11.25">
      <c r="A36" s="169" t="s">
        <v>149</v>
      </c>
      <c r="B36" s="33">
        <v>0</v>
      </c>
      <c r="C36" s="34">
        <v>0</v>
      </c>
      <c r="D36" s="34">
        <v>0</v>
      </c>
      <c r="E36" s="35">
        <v>0</v>
      </c>
    </row>
    <row r="37" spans="1:5" ht="12" thickBot="1">
      <c r="A37" s="170" t="s">
        <v>150</v>
      </c>
      <c r="B37" s="36">
        <v>0</v>
      </c>
      <c r="C37" s="37">
        <v>0</v>
      </c>
      <c r="D37" s="37">
        <v>0</v>
      </c>
      <c r="E37" s="38">
        <v>0</v>
      </c>
    </row>
    <row r="38" spans="1:5" ht="12" thickBot="1">
      <c r="A38" s="174" t="s">
        <v>152</v>
      </c>
      <c r="B38" s="177">
        <f>SUM(B39:B41)</f>
        <v>0</v>
      </c>
      <c r="C38" s="177">
        <f>SUM(C39:C41)</f>
        <v>0</v>
      </c>
      <c r="D38" s="177">
        <f>SUM(D39:D41)</f>
        <v>0</v>
      </c>
      <c r="E38" s="178">
        <f>SUM(E39:E41)</f>
        <v>0</v>
      </c>
    </row>
    <row r="39" spans="1:5" ht="11.25">
      <c r="A39" s="168" t="s">
        <v>148</v>
      </c>
      <c r="B39" s="30">
        <v>0</v>
      </c>
      <c r="C39" s="31">
        <v>0</v>
      </c>
      <c r="D39" s="31">
        <v>0</v>
      </c>
      <c r="E39" s="32">
        <v>0</v>
      </c>
    </row>
    <row r="40" spans="1:5" ht="11.25">
      <c r="A40" s="169" t="s">
        <v>149</v>
      </c>
      <c r="B40" s="33">
        <v>0</v>
      </c>
      <c r="C40" s="34">
        <v>0</v>
      </c>
      <c r="D40" s="34">
        <v>0</v>
      </c>
      <c r="E40" s="35">
        <v>0</v>
      </c>
    </row>
    <row r="41" spans="1:5" ht="12" thickBot="1">
      <c r="A41" s="169" t="s">
        <v>150</v>
      </c>
      <c r="B41" s="33">
        <v>0</v>
      </c>
      <c r="C41" s="34">
        <v>0</v>
      </c>
      <c r="D41" s="34">
        <v>0</v>
      </c>
      <c r="E41" s="35">
        <v>0</v>
      </c>
    </row>
    <row r="42" spans="1:5" ht="12" thickBot="1" thickTop="1">
      <c r="A42" s="179" t="s">
        <v>90</v>
      </c>
      <c r="B42" s="180">
        <f>SUM(B30,B34,B38)</f>
        <v>0</v>
      </c>
      <c r="C42" s="180">
        <f>SUM(C30,C34,C38)</f>
        <v>0</v>
      </c>
      <c r="D42" s="180">
        <f>SUM(D30,D34,D38)</f>
        <v>0</v>
      </c>
      <c r="E42" s="181">
        <f>SUM(E30,E34,E38)</f>
        <v>0</v>
      </c>
    </row>
  </sheetData>
  <sheetProtection/>
  <mergeCells count="9">
    <mergeCell ref="A25:E25"/>
    <mergeCell ref="A26:E26"/>
    <mergeCell ref="A27:E27"/>
    <mergeCell ref="A1:E1"/>
    <mergeCell ref="A3:E3"/>
    <mergeCell ref="A5:E5"/>
    <mergeCell ref="A6:E6"/>
    <mergeCell ref="A7:E7"/>
    <mergeCell ref="A23:E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2022-06-29T14:42:14Z</dcterms:modified>
  <cp:category/>
  <cp:version/>
  <cp:contentType/>
  <cp:contentStatus/>
</cp:coreProperties>
</file>