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str01\Desktop\Pratik Bilgiler\"/>
    </mc:Choice>
  </mc:AlternateContent>
  <bookViews>
    <workbookView xWindow="0" yWindow="0" windowWidth="19200" windowHeight="6780"/>
  </bookViews>
  <sheets>
    <sheet name="EKDERS ÜCRT.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emk1">[1]Katsayılar!#REF!</definedName>
    <definedName name="__emk2">[1]Katsayılar!#REF!</definedName>
    <definedName name="__kp130">[1]Katsayılar!#REF!</definedName>
    <definedName name="__kp170">[1]Katsayılar!#REF!</definedName>
    <definedName name="__kp40">[1]Katsayılar!#REF!</definedName>
    <definedName name="__kp70">[1]Katsayılar!#REF!</definedName>
    <definedName name="__sp130">[1]Katsayılar!#REF!</definedName>
    <definedName name="__sp170">[1]Katsayılar!#REF!</definedName>
    <definedName name="__sp40">[1]Katsayılar!#REF!</definedName>
    <definedName name="__sp70">[1]Katsayılar!#REF!</definedName>
    <definedName name="_emk1">[1]Katsayılar!#REF!</definedName>
    <definedName name="_emk2">[1]Katsayılar!#REF!</definedName>
    <definedName name="_Key1" hidden="1">#REF!</definedName>
    <definedName name="_kp130">[1]Katsayılar!#REF!</definedName>
    <definedName name="_kp170">[1]Katsayılar!#REF!</definedName>
    <definedName name="_kp40">[1]Katsayılar!#REF!</definedName>
    <definedName name="_kp70">[1]Katsayılar!#REF!</definedName>
    <definedName name="_Order1" hidden="1">0</definedName>
    <definedName name="_Sort" hidden="1">#REF!</definedName>
    <definedName name="_sp130">[1]Katsayılar!#REF!</definedName>
    <definedName name="_sp170">[1]Katsayılar!#REF!</definedName>
    <definedName name="_sp40">[1]Katsayılar!#REF!</definedName>
    <definedName name="_sp70">[1]Katsayılar!#REF!</definedName>
    <definedName name="arat">[1]Katsayılar!#REF!</definedName>
    <definedName name="ay">[2]Çizelge!$V$2</definedName>
    <definedName name="bvx" hidden="1">#REF!</definedName>
    <definedName name="bxbn">[1]Katsayılar!#REF!</definedName>
    <definedName name="DAİRESİ">[3]KTSIII!$C$3</definedName>
    <definedName name="dfasdfasf" hidden="1">#REF!</definedName>
    <definedName name="eeten" hidden="1">#REF!</definedName>
    <definedName name="ekders">[2]Personel!$D$7:$X$36</definedName>
    <definedName name="FDBDGSFDGH" hidden="1">#REF!</definedName>
    <definedName name="fgnhfggf" hidden="1">#REF!</definedName>
    <definedName name="FSDBVBAKJ" hidden="1">#REF!</definedName>
    <definedName name="GASGASDGAS">[1]Katsayılar!#REF!</definedName>
    <definedName name="gösterge">[2]Çizelge!$BA$3</definedName>
    <definedName name="HGSDFHGS">[1]Katsayılar!#REF!</definedName>
    <definedName name="hkes130">[1]Katsayılar!#REF!</definedName>
    <definedName name="hkes170">[1]Katsayılar!#REF!</definedName>
    <definedName name="hkes40">[1]Katsayılar!#REF!</definedName>
    <definedName name="hkes70">[1]Katsayılar!#REF!</definedName>
    <definedName name="JHJHJKHKKJ" hidden="1">#REF!</definedName>
    <definedName name="MÜHEEEEEEEEEEE" hidden="1">#REF!</definedName>
    <definedName name="PROFFF">[1]Katsayılar!#REF!</definedName>
    <definedName name="sayfa3">[1]Katsayılar!#REF!</definedName>
    <definedName name="sayfa4" hidden="1">#REF!</definedName>
    <definedName name="sayfa5">[1]Nakit!#REF!</definedName>
    <definedName name="Şef" hidden="1">#REF!</definedName>
    <definedName name="şef1">[1]Katsayılar!#REF!</definedName>
    <definedName name="ŞEFFF" hidden="1">#REF!</definedName>
    <definedName name="tatil">[4]Değişken!$P$12:$AT$12</definedName>
    <definedName name="WQRT">[1]Nakit!#REF!</definedName>
    <definedName name="_xlnm.Print_Area" localSheetId="0">'EKDERS ÜCRT.'!$A$1:$N$16</definedName>
    <definedName name="yeydm">[1]Nakit!#REF!</definedName>
    <definedName name="ymks">[1]Nakit!#REF!</definedName>
    <definedName name="yvind">[1]Nakit!#REF!</definedName>
    <definedName name="yvind1">[1]Nakit!#REF!</definedName>
    <definedName name="yyks">[1]Nakit!#REF!</definedName>
  </definedNames>
  <calcPr calcId="162913"/>
</workbook>
</file>

<file path=xl/calcChain.xml><?xml version="1.0" encoding="utf-8"?>
<calcChain xmlns="http://schemas.openxmlformats.org/spreadsheetml/2006/main">
  <c r="D7" i="1" l="1"/>
  <c r="E7" i="1" s="1"/>
  <c r="J10" i="1"/>
  <c r="K10" i="1" s="1"/>
  <c r="D10" i="1"/>
  <c r="G10" i="1" s="1"/>
  <c r="J9" i="1"/>
  <c r="K9" i="1" s="1"/>
  <c r="D9" i="1"/>
  <c r="G9" i="1" s="1"/>
  <c r="J8" i="1"/>
  <c r="K8" i="1" s="1"/>
  <c r="D8" i="1"/>
  <c r="G8" i="1" s="1"/>
  <c r="J7" i="1"/>
  <c r="K7" i="1" s="1"/>
  <c r="E9" i="1" l="1"/>
  <c r="F9" i="1" s="1"/>
  <c r="E8" i="1"/>
  <c r="G7" i="1"/>
  <c r="H7" i="1" s="1"/>
  <c r="E10" i="1"/>
  <c r="F10" i="1" s="1"/>
  <c r="M7" i="1"/>
  <c r="N7" i="1" s="1"/>
  <c r="M8" i="1"/>
  <c r="N8" i="1" s="1"/>
  <c r="M9" i="1"/>
  <c r="N9" i="1" s="1"/>
  <c r="M10" i="1"/>
  <c r="N10" i="1" s="1"/>
  <c r="H8" i="1"/>
  <c r="H9" i="1"/>
  <c r="H10" i="1"/>
  <c r="F7" i="1"/>
  <c r="L7" i="1"/>
  <c r="F8" i="1"/>
  <c r="L8" i="1"/>
  <c r="L9" i="1"/>
  <c r="L10" i="1"/>
</calcChain>
</file>

<file path=xl/sharedStrings.xml><?xml version="1.0" encoding="utf-8"?>
<sst xmlns="http://schemas.openxmlformats.org/spreadsheetml/2006/main" count="30" uniqueCount="22">
  <si>
    <t>KATSAYI</t>
  </si>
  <si>
    <t xml:space="preserve">            1. EĞİTİM</t>
  </si>
  <si>
    <t xml:space="preserve">            2. EĞİTİM</t>
  </si>
  <si>
    <t>BRÜT</t>
  </si>
  <si>
    <t>%15 V.</t>
  </si>
  <si>
    <t>%20 V.</t>
  </si>
  <si>
    <t>ÜNVANI</t>
  </si>
  <si>
    <t>GÖST.</t>
  </si>
  <si>
    <t>ÜCRET</t>
  </si>
  <si>
    <t>NET</t>
  </si>
  <si>
    <t>PROFESÖR</t>
  </si>
  <si>
    <t>DOÇENT</t>
  </si>
  <si>
    <t>ÖĞR.GÖR.,OKT.</t>
  </si>
  <si>
    <t xml:space="preserve">       EK DERS  ÜCRETLERİ</t>
  </si>
  <si>
    <t>YRD. DOÇ.</t>
  </si>
  <si>
    <t>2-) 2.ÖĞRETİMiN MESAİ DAHİLİNDE YAPILAN DERSLERİNE VE ARA SINAVLARA 2 KAT ÜCRET ÖDENİR. AYRICA % 60 ZAM ÖDENMEZ.</t>
  </si>
  <si>
    <t>1-) 1.ÖĞRETİMİN MESAİ HARİCİNDE YAPILAN DERSLERİNE % 60 ZAMLI ÜCRET ÖDENİR.</t>
  </si>
  <si>
    <r>
      <t xml:space="preserve">ANADOLU ÜNİVERSİTESİ (AÖF) FAZLA MESAİ BRÜT SAAT ÜCRETİ  </t>
    </r>
    <r>
      <rPr>
        <b/>
        <u/>
        <sz val="14"/>
        <rFont val="Arial Tur"/>
        <family val="2"/>
        <charset val="162"/>
      </rPr>
      <t xml:space="preserve"> 3,90 TL  </t>
    </r>
  </si>
  <si>
    <t>01.01.2021 - 01.07.2021 TARİHLERİ ARASINDA</t>
  </si>
  <si>
    <t xml:space="preserve">       2021 YILI FAZLA MESAİ  ÜCRETLERİ</t>
  </si>
  <si>
    <r>
      <t xml:space="preserve">REKTÖRLÜK FAZLA MESAİ BRÜT SAAT ÜCRETİ  </t>
    </r>
    <r>
      <rPr>
        <b/>
        <u/>
        <sz val="14"/>
        <rFont val="Arial Tur"/>
        <family val="2"/>
        <charset val="162"/>
      </rPr>
      <t xml:space="preserve"> 2,54 TL</t>
    </r>
  </si>
  <si>
    <r>
      <t>İKİNCİ ÖĞRETİM  FAZLA MESAİ BRÜT SAAT ÜCRETİ   7,20</t>
    </r>
    <r>
      <rPr>
        <b/>
        <u/>
        <sz val="14"/>
        <rFont val="Arial Tur"/>
        <charset val="162"/>
      </rPr>
      <t xml:space="preserve"> TL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</si>
</sst>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\ _T_L_-;\-* #,##0\ _T_L_-;_-* &quot;-&quot;\ _T_L_-;_-@_-"/>
    <numFmt numFmtId="165" formatCode="_-* #,##0.00\ &quot;TL&quot;_-;\-* #,##0.00\ &quot;TL&quot;_-;_-* &quot;-&quot;??\ &quot;TL&quot;_-;_-@_-"/>
    <numFmt numFmtId="166" formatCode="_-* #,##0.00\ _T_L_-;\-* #,##0.00\ _T_L_-;_-* &quot;-&quot;??\ _T_L_-;_-@_-"/>
    <numFmt numFmtId="167" formatCode="&quot;No :&quot;\ 00.0"/>
    <numFmt numFmtId="168" formatCode="\-\ 00\+000.00"/>
    <numFmt numFmtId="169" formatCode="&quot;$&quot;#,##0_);[Red]\(&quot;$&quot;#,##0\)"/>
    <numFmt numFmtId="170" formatCode="\$#,##0\ ;\(\$#,##0\)"/>
    <numFmt numFmtId="171" formatCode="&quot;( Yeşil Defter Sayfa No : &quot;0&quot; )&quot;"/>
    <numFmt numFmtId="172" formatCode="&quot;( Yeşil Defter Sayfa No : &quot;0"/>
  </numFmts>
  <fonts count="23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Arial Tur"/>
      <family val="2"/>
      <charset val="162"/>
    </font>
    <font>
      <b/>
      <sz val="12"/>
      <name val="Arial Tur"/>
      <family val="2"/>
      <charset val="162"/>
    </font>
    <font>
      <sz val="10"/>
      <color indexed="1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  <charset val="162"/>
    </font>
    <font>
      <sz val="10"/>
      <name val="Times New Roman Tur"/>
      <charset val="162"/>
    </font>
    <font>
      <sz val="10"/>
      <color indexed="24"/>
      <name val="Arial"/>
      <family val="2"/>
      <charset val="162"/>
    </font>
    <font>
      <b/>
      <sz val="18"/>
      <color indexed="24"/>
      <name val="Arial"/>
      <family val="2"/>
      <charset val="162"/>
    </font>
    <font>
      <b/>
      <sz val="12"/>
      <color indexed="24"/>
      <name val="Arial"/>
      <family val="2"/>
      <charset val="162"/>
    </font>
    <font>
      <u/>
      <sz val="10"/>
      <color indexed="12"/>
      <name val="Arial Tur"/>
      <charset val="162"/>
    </font>
    <font>
      <u/>
      <sz val="10"/>
      <color indexed="12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b/>
      <sz val="14"/>
      <name val="Arial Tur"/>
      <family val="2"/>
      <charset val="162"/>
    </font>
    <font>
      <b/>
      <u/>
      <sz val="14"/>
      <name val="Arial Tur"/>
      <family val="2"/>
      <charset val="162"/>
    </font>
    <font>
      <sz val="10"/>
      <color rgb="FF000000"/>
      <name val="Segoe UI"/>
      <family val="2"/>
      <charset val="162"/>
    </font>
    <font>
      <b/>
      <sz val="14"/>
      <name val="Arial Tur"/>
      <charset val="162"/>
    </font>
    <font>
      <b/>
      <u/>
      <sz val="14"/>
      <name val="Arial Tur"/>
      <charset val="162"/>
    </font>
    <font>
      <b/>
      <sz val="15"/>
      <color theme="0"/>
      <name val="Arial Tur"/>
      <charset val="162"/>
    </font>
    <font>
      <b/>
      <sz val="14"/>
      <color theme="0"/>
      <name val="Arial Tur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rgb="FFCD2147"/>
        <bgColor indexed="64"/>
      </patternFill>
    </fill>
    <fill>
      <patternFill patternType="solid">
        <fgColor rgb="FF3C484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/>
    <xf numFmtId="3" fontId="4" fillId="2" borderId="0" applyNumberFormat="0" applyFont="0" applyBorder="0" applyAlignment="0" applyProtection="0"/>
    <xf numFmtId="3" fontId="5" fillId="0" borderId="37" applyFill="0" applyBorder="0" applyAlignment="0"/>
    <xf numFmtId="167" fontId="6" fillId="0" borderId="0">
      <protection locked="0"/>
    </xf>
    <xf numFmtId="38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9" fillId="0" borderId="0" applyFont="0" applyFill="0" applyBorder="0" applyAlignment="0" applyProtection="0"/>
    <xf numFmtId="168" fontId="6" fillId="0" borderId="0">
      <protection locked="0"/>
    </xf>
    <xf numFmtId="169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1" fontId="6" fillId="0" borderId="0">
      <protection locked="0"/>
    </xf>
    <xf numFmtId="171" fontId="6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>
      <protection locked="0"/>
    </xf>
    <xf numFmtId="0" fontId="9" fillId="0" borderId="38" applyNumberFormat="0" applyFont="0" applyFill="0" applyAlignment="0" applyProtection="0"/>
    <xf numFmtId="164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Fill="1"/>
    <xf numFmtId="3" fontId="3" fillId="0" borderId="21" xfId="2" applyNumberFormat="1" applyFont="1" applyFill="1" applyBorder="1" applyAlignment="1">
      <alignment horizontal="center"/>
    </xf>
    <xf numFmtId="4" fontId="2" fillId="0" borderId="23" xfId="2" applyNumberFormat="1" applyFont="1" applyFill="1" applyBorder="1"/>
    <xf numFmtId="4" fontId="2" fillId="0" borderId="24" xfId="2" applyNumberFormat="1" applyFont="1" applyFill="1" applyBorder="1"/>
    <xf numFmtId="3" fontId="3" fillId="0" borderId="25" xfId="2" applyNumberFormat="1" applyFont="1" applyFill="1" applyBorder="1" applyAlignment="1">
      <alignment horizontal="center"/>
    </xf>
    <xf numFmtId="3" fontId="3" fillId="0" borderId="27" xfId="2" applyNumberFormat="1" applyFont="1" applyFill="1" applyBorder="1" applyAlignment="1">
      <alignment horizontal="center"/>
    </xf>
    <xf numFmtId="4" fontId="2" fillId="0" borderId="22" xfId="2" applyNumberFormat="1" applyFont="1" applyFill="1" applyBorder="1"/>
    <xf numFmtId="4" fontId="2" fillId="0" borderId="28" xfId="2" applyNumberFormat="1" applyFont="1" applyFill="1" applyBorder="1"/>
    <xf numFmtId="4" fontId="2" fillId="0" borderId="29" xfId="2" applyNumberFormat="1" applyFont="1" applyFill="1" applyBorder="1"/>
    <xf numFmtId="3" fontId="3" fillId="0" borderId="31" xfId="2" applyNumberFormat="1" applyFont="1" applyFill="1" applyBorder="1" applyAlignment="1">
      <alignment horizontal="center"/>
    </xf>
    <xf numFmtId="4" fontId="2" fillId="0" borderId="32" xfId="2" applyNumberFormat="1" applyFont="1" applyFill="1" applyBorder="1"/>
    <xf numFmtId="4" fontId="2" fillId="0" borderId="33" xfId="2" applyNumberFormat="1" applyFont="1" applyFill="1" applyBorder="1"/>
    <xf numFmtId="0" fontId="15" fillId="0" borderId="0" xfId="1" applyFont="1" applyFill="1"/>
    <xf numFmtId="0" fontId="3" fillId="0" borderId="8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0" fontId="3" fillId="0" borderId="14" xfId="2" applyFont="1" applyFill="1" applyBorder="1" applyAlignment="1">
      <alignment horizontal="center"/>
    </xf>
    <xf numFmtId="0" fontId="3" fillId="0" borderId="15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39" xfId="2" applyFont="1" applyFill="1" applyBorder="1" applyAlignment="1">
      <alignment horizontal="center"/>
    </xf>
    <xf numFmtId="0" fontId="3" fillId="0" borderId="16" xfId="2" applyFont="1" applyFill="1" applyBorder="1" applyAlignment="1">
      <alignment horizontal="center"/>
    </xf>
    <xf numFmtId="0" fontId="3" fillId="0" borderId="17" xfId="2" applyFont="1" applyFill="1" applyBorder="1" applyAlignment="1">
      <alignment horizontal="center"/>
    </xf>
    <xf numFmtId="0" fontId="3" fillId="0" borderId="18" xfId="2" applyFont="1" applyFill="1" applyBorder="1" applyAlignment="1">
      <alignment horizontal="center"/>
    </xf>
    <xf numFmtId="0" fontId="3" fillId="0" borderId="19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left"/>
    </xf>
    <xf numFmtId="0" fontId="3" fillId="0" borderId="20" xfId="2" applyFont="1" applyFill="1" applyBorder="1" applyAlignment="1">
      <alignment horizontal="left"/>
    </xf>
    <xf numFmtId="0" fontId="3" fillId="0" borderId="26" xfId="2" applyFont="1" applyFill="1" applyBorder="1" applyAlignment="1">
      <alignment horizontal="left"/>
    </xf>
    <xf numFmtId="0" fontId="3" fillId="0" borderId="30" xfId="2" applyFont="1" applyFill="1" applyBorder="1" applyAlignment="1">
      <alignment horizontal="left"/>
    </xf>
    <xf numFmtId="0" fontId="18" fillId="0" borderId="0" xfId="0" applyFont="1"/>
    <xf numFmtId="0" fontId="2" fillId="0" borderId="40" xfId="2" applyFont="1" applyFill="1" applyBorder="1" applyAlignment="1">
      <alignment horizontal="left" vertical="center" wrapText="1"/>
    </xf>
    <xf numFmtId="0" fontId="2" fillId="0" borderId="41" xfId="2" applyFont="1" applyFill="1" applyBorder="1" applyAlignment="1">
      <alignment horizontal="left" vertical="center" wrapText="1"/>
    </xf>
    <xf numFmtId="0" fontId="2" fillId="0" borderId="42" xfId="2" applyFont="1" applyFill="1" applyBorder="1" applyAlignment="1">
      <alignment horizontal="left" vertical="center" wrapText="1"/>
    </xf>
    <xf numFmtId="0" fontId="16" fillId="0" borderId="2" xfId="2" applyFont="1" applyFill="1" applyBorder="1" applyAlignment="1">
      <alignment horizontal="left" vertical="center"/>
    </xf>
    <xf numFmtId="0" fontId="16" fillId="0" borderId="3" xfId="2" applyFont="1" applyFill="1" applyBorder="1" applyAlignment="1">
      <alignment horizontal="left" vertical="center"/>
    </xf>
    <xf numFmtId="0" fontId="16" fillId="0" borderId="4" xfId="2" applyFont="1" applyFill="1" applyBorder="1" applyAlignment="1">
      <alignment horizontal="left" vertical="center"/>
    </xf>
    <xf numFmtId="0" fontId="19" fillId="0" borderId="2" xfId="2" applyFont="1" applyFill="1" applyBorder="1" applyAlignment="1">
      <alignment horizontal="left" vertical="center"/>
    </xf>
    <xf numFmtId="0" fontId="19" fillId="0" borderId="3" xfId="2" applyFont="1" applyFill="1" applyBorder="1" applyAlignment="1">
      <alignment horizontal="left" vertical="center"/>
    </xf>
    <xf numFmtId="0" fontId="19" fillId="0" borderId="4" xfId="2" applyFont="1" applyFill="1" applyBorder="1" applyAlignment="1">
      <alignment horizontal="left" vertical="center"/>
    </xf>
    <xf numFmtId="0" fontId="2" fillId="0" borderId="34" xfId="2" applyFont="1" applyFill="1" applyBorder="1" applyAlignment="1">
      <alignment horizontal="left" vertical="center"/>
    </xf>
    <xf numFmtId="0" fontId="2" fillId="0" borderId="35" xfId="2" applyFont="1" applyFill="1" applyBorder="1" applyAlignment="1">
      <alignment horizontal="left" vertical="center"/>
    </xf>
    <xf numFmtId="0" fontId="2" fillId="0" borderId="36" xfId="2" applyFont="1" applyFill="1" applyBorder="1" applyAlignment="1">
      <alignment horizontal="left" vertical="center"/>
    </xf>
    <xf numFmtId="0" fontId="21" fillId="3" borderId="2" xfId="1" applyFont="1" applyFill="1" applyBorder="1" applyAlignment="1">
      <alignment horizontal="center" vertical="center"/>
    </xf>
    <xf numFmtId="0" fontId="21" fillId="3" borderId="3" xfId="1" applyFont="1" applyFill="1" applyBorder="1" applyAlignment="1">
      <alignment horizontal="center" vertical="center"/>
    </xf>
    <xf numFmtId="0" fontId="21" fillId="3" borderId="4" xfId="1" applyFont="1" applyFill="1" applyBorder="1" applyAlignment="1">
      <alignment horizontal="center" vertical="center"/>
    </xf>
    <xf numFmtId="0" fontId="21" fillId="3" borderId="2" xfId="2" applyFont="1" applyFill="1" applyBorder="1" applyAlignment="1">
      <alignment horizontal="center" vertical="center"/>
    </xf>
    <xf numFmtId="0" fontId="21" fillId="3" borderId="3" xfId="2" applyFont="1" applyFill="1" applyBorder="1" applyAlignment="1">
      <alignment horizontal="center" vertical="center"/>
    </xf>
    <xf numFmtId="0" fontId="21" fillId="3" borderId="4" xfId="2" applyFont="1" applyFill="1" applyBorder="1" applyAlignment="1">
      <alignment horizontal="center" vertical="center"/>
    </xf>
    <xf numFmtId="0" fontId="21" fillId="3" borderId="7" xfId="2" applyFont="1" applyFill="1" applyBorder="1" applyAlignment="1">
      <alignment horizontal="center"/>
    </xf>
    <xf numFmtId="0" fontId="21" fillId="3" borderId="8" xfId="2" applyFont="1" applyFill="1" applyBorder="1" applyAlignment="1">
      <alignment horizontal="center" vertical="center"/>
    </xf>
    <xf numFmtId="0" fontId="21" fillId="3" borderId="9" xfId="2" applyFont="1" applyFill="1" applyBorder="1" applyAlignment="1">
      <alignment horizontal="center" vertical="center"/>
    </xf>
    <xf numFmtId="0" fontId="21" fillId="3" borderId="10" xfId="2" applyFont="1" applyFill="1" applyBorder="1" applyAlignment="1">
      <alignment horizontal="center" vertical="center"/>
    </xf>
    <xf numFmtId="0" fontId="21" fillId="3" borderId="11" xfId="2" applyFont="1" applyFill="1" applyBorder="1" applyAlignment="1">
      <alignment horizontal="center" vertical="center"/>
    </xf>
    <xf numFmtId="0" fontId="21" fillId="3" borderId="5" xfId="2" applyFont="1" applyFill="1" applyBorder="1" applyAlignment="1">
      <alignment horizontal="center" vertical="center"/>
    </xf>
    <xf numFmtId="0" fontId="21" fillId="3" borderId="1" xfId="2" applyFont="1" applyFill="1" applyBorder="1" applyAlignment="1">
      <alignment horizontal="center" vertical="center"/>
    </xf>
    <xf numFmtId="0" fontId="21" fillId="3" borderId="6" xfId="2" applyFont="1" applyFill="1" applyBorder="1" applyAlignment="1">
      <alignment horizontal="center" vertical="center"/>
    </xf>
    <xf numFmtId="0" fontId="22" fillId="4" borderId="2" xfId="2" applyFont="1" applyFill="1" applyBorder="1" applyAlignment="1">
      <alignment horizontal="center" vertical="center"/>
    </xf>
    <xf numFmtId="0" fontId="22" fillId="4" borderId="3" xfId="2" applyFont="1" applyFill="1" applyBorder="1" applyAlignment="1">
      <alignment horizontal="center" vertical="center"/>
    </xf>
    <xf numFmtId="0" fontId="22" fillId="4" borderId="4" xfId="2" applyFont="1" applyFill="1" applyBorder="1" applyAlignment="1">
      <alignment horizontal="center" vertical="center"/>
    </xf>
  </cellXfs>
  <cellStyles count="35">
    <cellStyle name="alihan" xfId="3"/>
    <cellStyle name="askın" xfId="4"/>
    <cellStyle name="Comma" xfId="5"/>
    <cellStyle name="Comma [0]" xfId="6"/>
    <cellStyle name="Comma_ANA" xfId="7"/>
    <cellStyle name="Comma0" xfId="8"/>
    <cellStyle name="Currency" xfId="9"/>
    <cellStyle name="Currency [0]" xfId="10"/>
    <cellStyle name="Currency_ANA" xfId="11"/>
    <cellStyle name="Currency0" xfId="12"/>
    <cellStyle name="Date" xfId="13"/>
    <cellStyle name="Fixed" xfId="14"/>
    <cellStyle name="Heading 1" xfId="15"/>
    <cellStyle name="Heading 2" xfId="16"/>
    <cellStyle name="Heading1" xfId="17"/>
    <cellStyle name="Heading2" xfId="18"/>
    <cellStyle name="Köprü 2" xfId="19"/>
    <cellStyle name="Köprü 3" xfId="20"/>
    <cellStyle name="Normal" xfId="0" builtinId="0"/>
    <cellStyle name="Normal 10" xfId="21"/>
    <cellStyle name="Normal 11" xfId="22"/>
    <cellStyle name="Normal 2" xfId="23"/>
    <cellStyle name="Normal 3" xfId="24"/>
    <cellStyle name="Normal 4" xfId="25"/>
    <cellStyle name="Normal 5" xfId="26"/>
    <cellStyle name="Normal 6" xfId="27"/>
    <cellStyle name="Normal 7" xfId="28"/>
    <cellStyle name="Normal 8" xfId="29"/>
    <cellStyle name="Normal 9" xfId="30"/>
    <cellStyle name="Normal_ŞUBAT 2 2005" xfId="2"/>
    <cellStyle name="Normal_ŞUBAT FM 2005" xfId="1"/>
    <cellStyle name="Percent" xfId="31"/>
    <cellStyle name="Total" xfId="32"/>
    <cellStyle name="Virgül [0]_Arşiv" xfId="33"/>
    <cellStyle name="Yüzde 2" xfId="34"/>
  </cellStyles>
  <dxfs count="0"/>
  <tableStyles count="0" defaultTableStyle="TableStyleMedium9" defaultPivotStyle="PivotStyleLight16"/>
  <colors>
    <mruColors>
      <color rgb="FF3C484F"/>
      <color rgb="FFCD21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%20&#304;%20R%20A%20&#199;\METE\MASA%20&#214;ST&#220;%20DOSYALARI\GENEL%20DOSYA\programlar\BORDRO\IstBordro%20%20&#350;ubat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kders%2015%20ki&#351;i-G&#304;R&#304;&#350;-a&#231;&#305;l&#305;&#351;l&#305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Local%20Settings\Temporary%20Internet%20Files\Content.IE5\CJJV6K5L\bdr21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TE\Y&#214;NETMEL&#304;K\EKDERS\2008%20EKDERS\2007%20-%202008%20BAHAR%20EKDERS%20BELGELER&#304;\ekders%20program&#305;\M%20&#304;%20R%20A%20&#199;\METE\E%20RMYO\EKDERS%20MESA&#304;\2007%20EKDERSLER\ARALIK%20%20%202007\ARALIK%20ekders%2075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"/>
      <sheetName val="Data"/>
      <sheetName val="Katsayılar"/>
      <sheetName val="Fark"/>
      <sheetName val="Bordro"/>
      <sheetName val="Nakit"/>
      <sheetName val="Sendika Büro-Sen"/>
      <sheetName val="Sendika Memur-Sen "/>
      <sheetName val="Lojman"/>
      <sheetName val="PBF"/>
      <sheetName val="Eczane"/>
      <sheetName val="OGider"/>
      <sheetName val=" hizmet belgesi"/>
      <sheetName val="Bordro2 "/>
      <sheetName val="Şahıs"/>
      <sheetName val="Nakit-Fark"/>
      <sheetName val="Emkes"/>
      <sheetName val="TopMat"/>
      <sheetName val="GösTab"/>
      <sheetName val="S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riş"/>
      <sheetName val="Değişken"/>
      <sheetName val="Personel"/>
      <sheetName val="Çizelge"/>
      <sheetName val="Bordro_1"/>
      <sheetName val="Banka_1"/>
      <sheetName val="matrah listesi"/>
    </sheetNames>
    <sheetDataSet>
      <sheetData sheetId="0"/>
      <sheetData sheetId="1"/>
      <sheetData sheetId="2">
        <row r="7">
          <cell r="D7" t="str">
            <v>Nazmi T.OKUMUŞOĞLU</v>
          </cell>
          <cell r="E7" t="str">
            <v>Prof.</v>
          </cell>
          <cell r="F7" t="str">
            <v>131230</v>
          </cell>
          <cell r="G7">
            <v>0</v>
          </cell>
          <cell r="H7" t="str">
            <v>64768011340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2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D9" t="str">
            <v>Rahşan E.MAZLUM</v>
          </cell>
          <cell r="E9" t="str">
            <v>Y.Doç.</v>
          </cell>
          <cell r="F9" t="str">
            <v>130828</v>
          </cell>
          <cell r="G9">
            <v>0</v>
          </cell>
          <cell r="H9" t="str">
            <v>58246454996</v>
          </cell>
          <cell r="I9">
            <v>0</v>
          </cell>
          <cell r="J9">
            <v>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D11" t="str">
            <v>Ahmet Mutlu GÖZLER</v>
          </cell>
          <cell r="E11" t="str">
            <v>Y.Doç.</v>
          </cell>
          <cell r="F11" t="str">
            <v>104019</v>
          </cell>
          <cell r="G11">
            <v>0</v>
          </cell>
          <cell r="H11" t="str">
            <v>24661699700</v>
          </cell>
          <cell r="I11">
            <v>0</v>
          </cell>
          <cell r="J11">
            <v>3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7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D13" t="str">
            <v>Fikri BALTA</v>
          </cell>
          <cell r="E13" t="str">
            <v>Y.Doç.</v>
          </cell>
          <cell r="F13" t="str">
            <v>130578</v>
          </cell>
          <cell r="G13">
            <v>0</v>
          </cell>
          <cell r="H13" t="str">
            <v>41495004906</v>
          </cell>
          <cell r="I13">
            <v>0</v>
          </cell>
          <cell r="J13">
            <v>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D15" t="str">
            <v>İhsan SAFİ</v>
          </cell>
          <cell r="E15" t="str">
            <v>Y.Doç.</v>
          </cell>
          <cell r="F15" t="str">
            <v>130562</v>
          </cell>
          <cell r="G15">
            <v>0</v>
          </cell>
          <cell r="H15" t="str">
            <v>55045454776</v>
          </cell>
          <cell r="I15">
            <v>0</v>
          </cell>
          <cell r="J15">
            <v>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</v>
          </cell>
          <cell r="V15">
            <v>0</v>
          </cell>
          <cell r="W15">
            <v>0</v>
          </cell>
          <cell r="X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D17" t="str">
            <v>Ruşen YILMAZ</v>
          </cell>
          <cell r="E17" t="str">
            <v>Y.Doç.</v>
          </cell>
          <cell r="F17" t="str">
            <v>130518</v>
          </cell>
          <cell r="G17">
            <v>0</v>
          </cell>
          <cell r="H17" t="str">
            <v>11968667486</v>
          </cell>
          <cell r="I17">
            <v>0</v>
          </cell>
          <cell r="J17">
            <v>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6</v>
          </cell>
          <cell r="V17">
            <v>4</v>
          </cell>
          <cell r="W17">
            <v>0</v>
          </cell>
          <cell r="X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Muammer TAŞÇI</v>
          </cell>
          <cell r="E19" t="str">
            <v>Öğ.G.</v>
          </cell>
          <cell r="F19" t="str">
            <v>29235</v>
          </cell>
          <cell r="G19">
            <v>0</v>
          </cell>
          <cell r="H19" t="str">
            <v>53797503896</v>
          </cell>
          <cell r="I19">
            <v>0</v>
          </cell>
          <cell r="J19">
            <v>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6</v>
          </cell>
          <cell r="S19">
            <v>6</v>
          </cell>
          <cell r="T19">
            <v>8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D21" t="str">
            <v>Ahmet Yaşar ÖKSÜZ</v>
          </cell>
          <cell r="E21" t="str">
            <v>Öğ.G.</v>
          </cell>
          <cell r="F21" t="str">
            <v>130627</v>
          </cell>
          <cell r="G21">
            <v>0</v>
          </cell>
          <cell r="H21" t="str">
            <v>39775971840</v>
          </cell>
          <cell r="I21">
            <v>0</v>
          </cell>
          <cell r="J21">
            <v>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</v>
          </cell>
          <cell r="S21">
            <v>8</v>
          </cell>
          <cell r="T21">
            <v>4</v>
          </cell>
          <cell r="U21">
            <v>5</v>
          </cell>
          <cell r="V21">
            <v>0</v>
          </cell>
          <cell r="W21">
            <v>0</v>
          </cell>
          <cell r="X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D23" t="str">
            <v>H.Avni TAŞDELEN</v>
          </cell>
          <cell r="E23" t="str">
            <v>Öğ.G.</v>
          </cell>
          <cell r="F23" t="str">
            <v>130565</v>
          </cell>
          <cell r="G23">
            <v>0</v>
          </cell>
          <cell r="H23" t="str">
            <v>32318216590</v>
          </cell>
          <cell r="I23">
            <v>0</v>
          </cell>
          <cell r="J23">
            <v>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</v>
          </cell>
          <cell r="S23">
            <v>6</v>
          </cell>
          <cell r="T23">
            <v>4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D25" t="str">
            <v>Dr.Veli SÜME</v>
          </cell>
          <cell r="E25" t="str">
            <v>Öğ.G.</v>
          </cell>
          <cell r="F25" t="str">
            <v>130561</v>
          </cell>
          <cell r="G25">
            <v>0</v>
          </cell>
          <cell r="H25" t="str">
            <v>23150416484</v>
          </cell>
          <cell r="I25">
            <v>0</v>
          </cell>
          <cell r="J25">
            <v>10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2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Beşir KOBYA</v>
          </cell>
          <cell r="E27" t="str">
            <v>Öğ.G.</v>
          </cell>
          <cell r="F27" t="str">
            <v>130570</v>
          </cell>
          <cell r="G27">
            <v>0</v>
          </cell>
          <cell r="H27" t="str">
            <v>44074919806</v>
          </cell>
          <cell r="I27">
            <v>0</v>
          </cell>
          <cell r="J27">
            <v>11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4</v>
          </cell>
          <cell r="S27">
            <v>0</v>
          </cell>
          <cell r="T27">
            <v>6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Ahmet AKIN</v>
          </cell>
          <cell r="E29" t="str">
            <v>Öğ.G.</v>
          </cell>
          <cell r="F29" t="str">
            <v>82581</v>
          </cell>
          <cell r="G29">
            <v>0</v>
          </cell>
          <cell r="H29" t="str">
            <v>45898813714</v>
          </cell>
          <cell r="I29">
            <v>0</v>
          </cell>
          <cell r="J29">
            <v>12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4</v>
          </cell>
          <cell r="S29">
            <v>8</v>
          </cell>
          <cell r="T29">
            <v>0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Abdullah AYAZ</v>
          </cell>
          <cell r="E31" t="str">
            <v>Öğ.G.</v>
          </cell>
          <cell r="F31" t="str">
            <v>29228</v>
          </cell>
          <cell r="G31">
            <v>0</v>
          </cell>
          <cell r="H31" t="str">
            <v>22715532096</v>
          </cell>
          <cell r="I31">
            <v>0</v>
          </cell>
          <cell r="J31">
            <v>13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</v>
          </cell>
          <cell r="S31">
            <v>8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D33" t="str">
            <v>Adem KALENDER</v>
          </cell>
          <cell r="E33" t="str">
            <v>Öğ.G.</v>
          </cell>
          <cell r="F33" t="str">
            <v>130552</v>
          </cell>
          <cell r="G33">
            <v>0</v>
          </cell>
          <cell r="H33" t="str">
            <v>39772972130</v>
          </cell>
          <cell r="I33">
            <v>0</v>
          </cell>
          <cell r="J33">
            <v>14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4</v>
          </cell>
          <cell r="S33">
            <v>8</v>
          </cell>
          <cell r="T33">
            <v>8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Hasan TURGUT</v>
          </cell>
          <cell r="E35" t="str">
            <v>Öğ.G.</v>
          </cell>
          <cell r="F35" t="str">
            <v>130612</v>
          </cell>
          <cell r="G35">
            <v>0</v>
          </cell>
          <cell r="H35" t="str">
            <v>57265384864</v>
          </cell>
          <cell r="I35">
            <v>0</v>
          </cell>
          <cell r="J35">
            <v>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</v>
          </cell>
          <cell r="S35">
            <v>8</v>
          </cell>
          <cell r="T35">
            <v>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3">
        <row r="2">
          <cell r="V2" t="str">
            <v>NİSAN</v>
          </cell>
        </row>
        <row r="3">
          <cell r="BA3">
            <v>4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"/>
      <sheetName val="Yardım"/>
      <sheetName val="Data"/>
      <sheetName val="Nakit-Boş"/>
      <sheetName val="Nakit"/>
      <sheetName val="FNKT "/>
      <sheetName val="NKT"/>
      <sheetName val="Şahıs"/>
      <sheetName val="GösTab"/>
      <sheetName val="IND"/>
      <sheetName val="DOKUM"/>
      <sheetName val="KTS"/>
      <sheetName val="KTSII"/>
      <sheetName val="KTSIII"/>
      <sheetName val="FBDR"/>
      <sheetName val="BDR"/>
      <sheetName val="PRB"/>
      <sheetName val="BNK"/>
      <sheetName val="GI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C3" t="str">
            <v>METEOROLOJİ İSTASYON MÜDÜRLÜĞÜ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ğişken"/>
      <sheetName val="MATRAH"/>
      <sheetName val="Personel"/>
      <sheetName val="F2_1"/>
      <sheetName val="F2_2"/>
      <sheetName val="F2_3"/>
      <sheetName val="F2_4"/>
      <sheetName val="Bordro_1"/>
      <sheetName val="Bordro_2"/>
      <sheetName val="Banka_1"/>
      <sheetName val="d.günler-1"/>
      <sheetName val="F1"/>
      <sheetName val="Sına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zoomScaleNormal="100" workbookViewId="0">
      <selection activeCell="P13" sqref="P13"/>
    </sheetView>
  </sheetViews>
  <sheetFormatPr defaultColWidth="9.1796875" defaultRowHeight="15.5" x14ac:dyDescent="0.35"/>
  <cols>
    <col min="1" max="1" width="5.453125" style="13" customWidth="1"/>
    <col min="2" max="2" width="20.7265625" style="1" customWidth="1"/>
    <col min="3" max="4" width="10.26953125" style="1" customWidth="1"/>
    <col min="5" max="5" width="10.26953125" style="1" hidden="1" customWidth="1"/>
    <col min="6" max="6" width="10.26953125" style="1" customWidth="1"/>
    <col min="7" max="7" width="10.26953125" style="1" hidden="1" customWidth="1"/>
    <col min="8" max="10" width="10.26953125" style="1" customWidth="1"/>
    <col min="11" max="11" width="10.26953125" style="1" hidden="1" customWidth="1"/>
    <col min="12" max="12" width="10.26953125" style="1" customWidth="1"/>
    <col min="13" max="13" width="10.26953125" style="1" hidden="1" customWidth="1"/>
    <col min="14" max="14" width="15.54296875" style="1" customWidth="1"/>
    <col min="15" max="16" width="9.7265625" style="1" customWidth="1"/>
    <col min="17" max="16384" width="9.1796875" style="13"/>
  </cols>
  <sheetData>
    <row r="1" spans="1:18" ht="30.75" customHeight="1" thickBot="1" x14ac:dyDescent="0.4">
      <c r="A1" s="1"/>
      <c r="B1" s="42" t="s">
        <v>18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8" ht="32.25" customHeight="1" thickBot="1" x14ac:dyDescent="0.4">
      <c r="A2" s="1"/>
      <c r="B2" s="45" t="s">
        <v>13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</row>
    <row r="3" spans="1:18" ht="27" customHeight="1" thickBot="1" x14ac:dyDescent="0.45">
      <c r="A3" s="1"/>
      <c r="B3" s="48" t="s">
        <v>0</v>
      </c>
      <c r="C3" s="49" t="s">
        <v>1</v>
      </c>
      <c r="D3" s="50"/>
      <c r="E3" s="50"/>
      <c r="F3" s="50"/>
      <c r="G3" s="50"/>
      <c r="H3" s="51"/>
      <c r="I3" s="49" t="s">
        <v>2</v>
      </c>
      <c r="J3" s="50"/>
      <c r="K3" s="50"/>
      <c r="L3" s="50"/>
      <c r="M3" s="50"/>
      <c r="N3" s="51"/>
    </row>
    <row r="4" spans="1:18" ht="28.5" customHeight="1" thickBot="1" x14ac:dyDescent="0.5">
      <c r="A4" s="1"/>
      <c r="B4" s="52">
        <v>0.16578599999999999</v>
      </c>
      <c r="C4" s="53"/>
      <c r="D4" s="54"/>
      <c r="E4" s="54"/>
      <c r="F4" s="54"/>
      <c r="G4" s="54"/>
      <c r="H4" s="55"/>
      <c r="I4" s="53"/>
      <c r="J4" s="54"/>
      <c r="K4" s="54"/>
      <c r="L4" s="54"/>
      <c r="M4" s="54"/>
      <c r="N4" s="55"/>
      <c r="R4" s="29"/>
    </row>
    <row r="5" spans="1:18" ht="25" customHeight="1" x14ac:dyDescent="0.35">
      <c r="A5" s="1"/>
      <c r="B5" s="14"/>
      <c r="C5" s="14"/>
      <c r="D5" s="15" t="s">
        <v>3</v>
      </c>
      <c r="E5" s="15"/>
      <c r="F5" s="15" t="s">
        <v>4</v>
      </c>
      <c r="G5" s="16"/>
      <c r="H5" s="17" t="s">
        <v>5</v>
      </c>
      <c r="I5" s="18"/>
      <c r="J5" s="15" t="s">
        <v>3</v>
      </c>
      <c r="K5" s="15"/>
      <c r="L5" s="15" t="s">
        <v>4</v>
      </c>
      <c r="M5" s="16"/>
      <c r="N5" s="17" t="s">
        <v>5</v>
      </c>
    </row>
    <row r="6" spans="1:18" ht="29.25" customHeight="1" thickBot="1" x14ac:dyDescent="0.4">
      <c r="A6" s="1"/>
      <c r="B6" s="25" t="s">
        <v>6</v>
      </c>
      <c r="C6" s="19" t="s">
        <v>7</v>
      </c>
      <c r="D6" s="20" t="s">
        <v>8</v>
      </c>
      <c r="E6" s="21"/>
      <c r="F6" s="21" t="s">
        <v>9</v>
      </c>
      <c r="G6" s="22"/>
      <c r="H6" s="23" t="s">
        <v>9</v>
      </c>
      <c r="I6" s="24" t="s">
        <v>7</v>
      </c>
      <c r="J6" s="21" t="s">
        <v>8</v>
      </c>
      <c r="K6" s="21"/>
      <c r="L6" s="21" t="s">
        <v>9</v>
      </c>
      <c r="M6" s="22"/>
      <c r="N6" s="23" t="s">
        <v>9</v>
      </c>
    </row>
    <row r="7" spans="1:18" ht="30" customHeight="1" x14ac:dyDescent="0.35">
      <c r="A7" s="1"/>
      <c r="B7" s="26" t="s">
        <v>10</v>
      </c>
      <c r="C7" s="2">
        <v>300</v>
      </c>
      <c r="D7" s="3">
        <f>ROUND($B$4*C7,2)</f>
        <v>49.74</v>
      </c>
      <c r="E7" s="3">
        <f>D7*15.759/100</f>
        <v>7.8385265999999998</v>
      </c>
      <c r="F7" s="3">
        <f>SUM(D7-E7)</f>
        <v>41.9014734</v>
      </c>
      <c r="G7" s="3">
        <f>D7*20.66/100</f>
        <v>10.276284</v>
      </c>
      <c r="H7" s="4">
        <f>SUM(D7-G7)</f>
        <v>39.463716000000005</v>
      </c>
      <c r="I7" s="5">
        <v>960</v>
      </c>
      <c r="J7" s="3">
        <f>ROUND($B$4*I7,2)</f>
        <v>159.15</v>
      </c>
      <c r="K7" s="3">
        <f>J7*15.759/100</f>
        <v>25.080448500000003</v>
      </c>
      <c r="L7" s="3">
        <f>SUM(J7-K7)</f>
        <v>134.06955149999999</v>
      </c>
      <c r="M7" s="3">
        <f>J7*20.66/100</f>
        <v>32.880390000000006</v>
      </c>
      <c r="N7" s="4">
        <f>SUM(J7-M7)</f>
        <v>126.26961</v>
      </c>
    </row>
    <row r="8" spans="1:18" ht="30" customHeight="1" x14ac:dyDescent="0.35">
      <c r="A8" s="1"/>
      <c r="B8" s="27" t="s">
        <v>11</v>
      </c>
      <c r="C8" s="6">
        <v>250</v>
      </c>
      <c r="D8" s="7">
        <f>ROUND($B$4*C8,2)</f>
        <v>41.45</v>
      </c>
      <c r="E8" s="8">
        <f t="shared" ref="E8:E10" si="0">D8*15.759/100</f>
        <v>6.5321055000000001</v>
      </c>
      <c r="F8" s="8">
        <f t="shared" ref="F8:F10" si="1">SUM(D8-E8)</f>
        <v>34.917894500000003</v>
      </c>
      <c r="G8" s="8">
        <f t="shared" ref="G8:G10" si="2">D8*20.66/100</f>
        <v>8.5635700000000003</v>
      </c>
      <c r="H8" s="9">
        <f t="shared" ref="H8:H10" si="3">SUM(D8-G8)</f>
        <v>32.886430000000004</v>
      </c>
      <c r="I8" s="6">
        <v>800</v>
      </c>
      <c r="J8" s="8">
        <f t="shared" ref="J8:J10" si="4">ROUND($B$4*I8,2)</f>
        <v>132.63</v>
      </c>
      <c r="K8" s="8">
        <f t="shared" ref="K8:K10" si="5">J8*15.759/100</f>
        <v>20.901161699999999</v>
      </c>
      <c r="L8" s="8">
        <f t="shared" ref="L8:L10" si="6">SUM(J8-K8)</f>
        <v>111.72883829999999</v>
      </c>
      <c r="M8" s="8">
        <f t="shared" ref="M8:M10" si="7">J8*20.66/100</f>
        <v>27.401358000000002</v>
      </c>
      <c r="N8" s="9">
        <f t="shared" ref="N8:N10" si="8">SUM(J8-M8)</f>
        <v>105.22864199999999</v>
      </c>
    </row>
    <row r="9" spans="1:18" ht="30" customHeight="1" x14ac:dyDescent="0.35">
      <c r="A9" s="1"/>
      <c r="B9" s="27" t="s">
        <v>14</v>
      </c>
      <c r="C9" s="6">
        <v>200</v>
      </c>
      <c r="D9" s="7">
        <f>ROUND($B$4*C9,2)</f>
        <v>33.159999999999997</v>
      </c>
      <c r="E9" s="8">
        <f t="shared" si="0"/>
        <v>5.2256844000000005</v>
      </c>
      <c r="F9" s="8">
        <f t="shared" si="1"/>
        <v>27.934315599999998</v>
      </c>
      <c r="G9" s="8">
        <f t="shared" si="2"/>
        <v>6.8508559999999985</v>
      </c>
      <c r="H9" s="9">
        <f t="shared" si="3"/>
        <v>26.309143999999996</v>
      </c>
      <c r="I9" s="6">
        <v>640</v>
      </c>
      <c r="J9" s="8">
        <f t="shared" si="4"/>
        <v>106.1</v>
      </c>
      <c r="K9" s="8">
        <f t="shared" si="5"/>
        <v>16.720299000000001</v>
      </c>
      <c r="L9" s="8">
        <f t="shared" si="6"/>
        <v>89.379700999999997</v>
      </c>
      <c r="M9" s="8">
        <f t="shared" si="7"/>
        <v>21.920259999999999</v>
      </c>
      <c r="N9" s="9">
        <f t="shared" si="8"/>
        <v>84.179739999999995</v>
      </c>
    </row>
    <row r="10" spans="1:18" ht="30" customHeight="1" thickBot="1" x14ac:dyDescent="0.4">
      <c r="A10" s="1"/>
      <c r="B10" s="28" t="s">
        <v>12</v>
      </c>
      <c r="C10" s="10">
        <v>160</v>
      </c>
      <c r="D10" s="7">
        <f>ROUND($B$4*C10,2)</f>
        <v>26.53</v>
      </c>
      <c r="E10" s="11">
        <f t="shared" si="0"/>
        <v>4.1808627000000005</v>
      </c>
      <c r="F10" s="11">
        <f t="shared" si="1"/>
        <v>22.349137300000002</v>
      </c>
      <c r="G10" s="11">
        <f t="shared" si="2"/>
        <v>5.4810980000000002</v>
      </c>
      <c r="H10" s="12">
        <f t="shared" si="3"/>
        <v>21.048902000000002</v>
      </c>
      <c r="I10" s="10">
        <v>512</v>
      </c>
      <c r="J10" s="11">
        <f t="shared" si="4"/>
        <v>84.88</v>
      </c>
      <c r="K10" s="11">
        <f t="shared" si="5"/>
        <v>13.376239200000001</v>
      </c>
      <c r="L10" s="11">
        <f t="shared" si="6"/>
        <v>71.503760799999995</v>
      </c>
      <c r="M10" s="11">
        <f t="shared" si="7"/>
        <v>17.536207999999998</v>
      </c>
      <c r="N10" s="12">
        <f t="shared" si="8"/>
        <v>67.343791999999993</v>
      </c>
    </row>
    <row r="11" spans="1:18" ht="30" customHeight="1" thickBot="1" x14ac:dyDescent="0.4">
      <c r="A11" s="1"/>
      <c r="B11" s="56" t="s">
        <v>19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8"/>
    </row>
    <row r="12" spans="1:18" ht="30" customHeight="1" thickBot="1" x14ac:dyDescent="0.4">
      <c r="A12" s="1"/>
      <c r="B12" s="36" t="s">
        <v>21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</row>
    <row r="13" spans="1:18" ht="30" customHeight="1" thickBot="1" x14ac:dyDescent="0.4">
      <c r="A13" s="1"/>
      <c r="B13" s="33" t="s">
        <v>20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"/>
    </row>
    <row r="14" spans="1:18" ht="30" customHeight="1" thickBot="1" x14ac:dyDescent="0.4">
      <c r="A14" s="1"/>
      <c r="B14" s="33" t="s">
        <v>17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5"/>
    </row>
    <row r="15" spans="1:18" ht="31.5" customHeight="1" x14ac:dyDescent="0.35">
      <c r="A15" s="1"/>
      <c r="B15" s="39" t="s">
        <v>16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1:18" ht="31.5" customHeight="1" thickBot="1" x14ac:dyDescent="0.4">
      <c r="A16" s="1"/>
      <c r="B16" s="30" t="s">
        <v>15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</row>
    <row r="17" spans="1:1" x14ac:dyDescent="0.35">
      <c r="A17" s="1"/>
    </row>
  </sheetData>
  <mergeCells count="10">
    <mergeCell ref="B16:N16"/>
    <mergeCell ref="B14:N14"/>
    <mergeCell ref="B1:N1"/>
    <mergeCell ref="C3:H4"/>
    <mergeCell ref="I3:N4"/>
    <mergeCell ref="B12:N12"/>
    <mergeCell ref="B13:N13"/>
    <mergeCell ref="B2:N2"/>
    <mergeCell ref="B11:N11"/>
    <mergeCell ref="B15:N15"/>
  </mergeCells>
  <printOptions horizontalCentered="1"/>
  <pageMargins left="0" right="0" top="0.78740157480314965" bottom="0.78740157480314965" header="0" footer="0"/>
  <pageSetup paperSize="9" scale="94" orientation="landscape" verticalDpi="300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EKDERS ÜCRT.</vt:lpstr>
      <vt:lpstr>'EKDERS ÜCRT.'!Yazdırma_Alanı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oduzel</dc:creator>
  <cp:lastModifiedBy>qstr01</cp:lastModifiedBy>
  <cp:lastPrinted>2017-08-24T08:49:15Z</cp:lastPrinted>
  <dcterms:created xsi:type="dcterms:W3CDTF">2012-07-04T06:56:23Z</dcterms:created>
  <dcterms:modified xsi:type="dcterms:W3CDTF">2021-01-29T11:34:15Z</dcterms:modified>
</cp:coreProperties>
</file>