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6780"/>
  </bookViews>
  <sheets>
    <sheet name="Akademik 2021" sheetId="1" r:id="rId1"/>
    <sheet name="İdari 2021" sheetId="2" r:id="rId2"/>
    <sheet name="Kesintiler" sheetId="3" r:id="rId3"/>
    <sheet name="2021" sheetId="4" r:id="rId4"/>
    <sheet name="Maaş Gösterge" sheetId="5" r:id="rId5"/>
    <sheet name="Ek Göstergeler" sheetId="6" r:id="rId6"/>
  </sheets>
  <calcPr calcId="162913"/>
</workbook>
</file>

<file path=xl/calcChain.xml><?xml version="1.0" encoding="utf-8"?>
<calcChain xmlns="http://schemas.openxmlformats.org/spreadsheetml/2006/main">
  <c r="Q12" i="4" l="1"/>
  <c r="Q6" i="4"/>
  <c r="Q7" i="4"/>
  <c r="Q8" i="4"/>
  <c r="Q9" i="4"/>
  <c r="Q10" i="4"/>
  <c r="Q11" i="4"/>
  <c r="Q5" i="4"/>
  <c r="J12" i="4" l="1"/>
  <c r="J11" i="4"/>
  <c r="B4" i="2"/>
  <c r="B5" i="2"/>
  <c r="B3" i="2"/>
  <c r="C7" i="2" s="1"/>
  <c r="C19" i="2" s="1"/>
  <c r="B4" i="1"/>
  <c r="B5" i="1"/>
  <c r="B3" i="1"/>
  <c r="C181" i="6" l="1"/>
  <c r="C180" i="6"/>
  <c r="C179" i="6"/>
  <c r="C178" i="6"/>
  <c r="C177" i="6"/>
  <c r="C176" i="6"/>
  <c r="C175" i="6"/>
  <c r="C174" i="6"/>
  <c r="C22" i="4"/>
  <c r="C20" i="4"/>
  <c r="C18" i="4"/>
  <c r="C23" i="4"/>
  <c r="G85" i="2"/>
  <c r="G84" i="2"/>
  <c r="G83" i="2"/>
  <c r="G82" i="2"/>
  <c r="G81" i="2"/>
  <c r="G80" i="2"/>
  <c r="G79" i="2"/>
  <c r="G78" i="2"/>
  <c r="G77" i="2"/>
  <c r="G76" i="2"/>
  <c r="G75" i="2"/>
  <c r="G74" i="2"/>
  <c r="G73" i="2"/>
  <c r="G72" i="2"/>
  <c r="G71" i="2"/>
  <c r="G70" i="2"/>
  <c r="G69" i="2"/>
  <c r="G68" i="2"/>
  <c r="G67" i="2"/>
  <c r="G66" i="2"/>
  <c r="G65" i="2"/>
  <c r="G64" i="2"/>
  <c r="G63" i="2"/>
  <c r="G62" i="2"/>
  <c r="G61" i="2"/>
  <c r="G60" i="2"/>
  <c r="G59" i="2"/>
  <c r="G57" i="2"/>
  <c r="G56" i="2"/>
  <c r="G55" i="2"/>
  <c r="G54" i="2"/>
  <c r="G53" i="2"/>
  <c r="G52" i="2"/>
  <c r="G51" i="2"/>
  <c r="G50" i="2"/>
  <c r="G49" i="2"/>
  <c r="G48" i="2"/>
  <c r="G47" i="2"/>
  <c r="G45" i="2"/>
  <c r="G44" i="2"/>
  <c r="G43" i="2"/>
  <c r="G42" i="2"/>
  <c r="G41" i="2"/>
  <c r="G40" i="2"/>
  <c r="G39" i="2"/>
  <c r="G38" i="2"/>
  <c r="G37" i="2"/>
  <c r="G36" i="2"/>
  <c r="G35" i="2"/>
  <c r="G34" i="2"/>
  <c r="G33" i="2"/>
  <c r="G32" i="2"/>
  <c r="G31" i="2"/>
  <c r="G30" i="2"/>
  <c r="G29" i="2"/>
  <c r="G28" i="2"/>
  <c r="G27" i="2"/>
  <c r="G26" i="2"/>
  <c r="G25" i="2"/>
  <c r="M24" i="2"/>
  <c r="G24" i="2"/>
  <c r="M23" i="2"/>
  <c r="G23" i="2"/>
  <c r="M22" i="2"/>
  <c r="G22" i="2"/>
  <c r="M21" i="2"/>
  <c r="G21" i="2"/>
  <c r="M20" i="2"/>
  <c r="G20" i="2"/>
  <c r="M19" i="2"/>
  <c r="G19" i="2"/>
  <c r="M18" i="2"/>
  <c r="G18" i="2"/>
  <c r="M17" i="2"/>
  <c r="G17" i="2"/>
  <c r="C10" i="2"/>
  <c r="C9" i="2"/>
  <c r="C8" i="2"/>
  <c r="C6" i="2"/>
  <c r="K5" i="2"/>
  <c r="K4" i="2"/>
  <c r="O49" i="1"/>
  <c r="O46" i="1"/>
  <c r="J46" i="1"/>
  <c r="O45" i="1"/>
  <c r="C45" i="1"/>
  <c r="O44" i="1"/>
  <c r="C44" i="1"/>
  <c r="O43" i="1"/>
  <c r="C43" i="1"/>
  <c r="O42" i="1"/>
  <c r="I42" i="1"/>
  <c r="J42" i="1" s="1"/>
  <c r="C42" i="1"/>
  <c r="O41" i="1"/>
  <c r="I41" i="1"/>
  <c r="J41" i="1" s="1"/>
  <c r="I40" i="1"/>
  <c r="J40" i="1" s="1"/>
  <c r="I39" i="1"/>
  <c r="J39" i="1" s="1"/>
  <c r="O37" i="1"/>
  <c r="O36" i="1"/>
  <c r="H36" i="1"/>
  <c r="O35" i="1"/>
  <c r="H35" i="1"/>
  <c r="O34" i="1"/>
  <c r="H34" i="1"/>
  <c r="O33" i="1"/>
  <c r="H33" i="1"/>
  <c r="O32" i="1"/>
  <c r="C10" i="1"/>
  <c r="C9" i="1"/>
  <c r="C8" i="1"/>
  <c r="C7" i="1"/>
  <c r="J5" i="1" s="1"/>
  <c r="M6" i="1" s="1"/>
  <c r="C6" i="1"/>
  <c r="D5" i="1"/>
  <c r="C89" i="1" l="1"/>
  <c r="C88" i="1"/>
  <c r="C87" i="1"/>
  <c r="C86" i="1"/>
  <c r="C85" i="1"/>
  <c r="C81" i="1"/>
  <c r="C84" i="1"/>
  <c r="C58" i="2"/>
  <c r="C36" i="1"/>
  <c r="I60" i="1"/>
  <c r="J21" i="1"/>
  <c r="J23" i="1"/>
  <c r="J25" i="1"/>
  <c r="J27" i="1"/>
  <c r="I59" i="1"/>
  <c r="J22" i="1"/>
  <c r="J24" i="1"/>
  <c r="J26" i="1"/>
  <c r="J28" i="1"/>
  <c r="M13" i="2"/>
  <c r="C21" i="2"/>
  <c r="K46" i="2"/>
  <c r="L46" i="2" s="1"/>
  <c r="C48" i="2"/>
  <c r="K48" i="2"/>
  <c r="L48" i="2" s="1"/>
  <c r="C50" i="2"/>
  <c r="K50" i="2"/>
  <c r="L50" i="2" s="1"/>
  <c r="C67" i="2"/>
  <c r="K67" i="2"/>
  <c r="L67" i="2" s="1"/>
  <c r="C69" i="2"/>
  <c r="K69" i="2"/>
  <c r="L69" i="2" s="1"/>
  <c r="C71" i="2"/>
  <c r="K71" i="2"/>
  <c r="L71" i="2" s="1"/>
  <c r="C73" i="2"/>
  <c r="K73" i="2"/>
  <c r="L73" i="2" s="1"/>
  <c r="C75" i="2"/>
  <c r="K75" i="2"/>
  <c r="L75" i="2" s="1"/>
  <c r="C17" i="2"/>
  <c r="C25" i="2"/>
  <c r="C26" i="2"/>
  <c r="C27" i="2"/>
  <c r="C28" i="2"/>
  <c r="C29" i="2"/>
  <c r="C30" i="2"/>
  <c r="C31" i="2"/>
  <c r="C32" i="2"/>
  <c r="C33" i="2"/>
  <c r="K33" i="2"/>
  <c r="L33" i="2" s="1"/>
  <c r="C35" i="2"/>
  <c r="K35" i="2"/>
  <c r="L35" i="2" s="1"/>
  <c r="C37" i="2"/>
  <c r="K37" i="2"/>
  <c r="L37" i="2" s="1"/>
  <c r="C39" i="2"/>
  <c r="K39" i="2"/>
  <c r="L39" i="2" s="1"/>
  <c r="C41" i="2"/>
  <c r="K41" i="2"/>
  <c r="L41" i="2" s="1"/>
  <c r="C53" i="2"/>
  <c r="C54" i="2"/>
  <c r="C55" i="2"/>
  <c r="C56" i="2"/>
  <c r="K56" i="2"/>
  <c r="L56" i="2" s="1"/>
  <c r="M5" i="1"/>
  <c r="J7" i="1"/>
  <c r="M8" i="1" s="1"/>
  <c r="J13" i="1"/>
  <c r="M13" i="1" s="1"/>
  <c r="C10" i="4"/>
  <c r="C11" i="4"/>
  <c r="C12" i="4"/>
  <c r="C13" i="4"/>
  <c r="C14" i="4"/>
  <c r="C15" i="4"/>
  <c r="C19" i="4"/>
  <c r="C21" i="4"/>
  <c r="C89" i="2"/>
  <c r="C87" i="2"/>
  <c r="C80" i="2"/>
  <c r="C79" i="2"/>
  <c r="K65" i="2"/>
  <c r="L65" i="2" s="1"/>
  <c r="C65" i="2"/>
  <c r="K64" i="2"/>
  <c r="L64" i="2" s="1"/>
  <c r="C64" i="2"/>
  <c r="K63" i="2"/>
  <c r="L63" i="2" s="1"/>
  <c r="C63" i="2"/>
  <c r="K62" i="2"/>
  <c r="L62" i="2" s="1"/>
  <c r="C62" i="2"/>
  <c r="K61" i="2"/>
  <c r="L61" i="2" s="1"/>
  <c r="C61" i="2"/>
  <c r="K60" i="2"/>
  <c r="L60" i="2" s="1"/>
  <c r="C60" i="2"/>
  <c r="C59" i="2"/>
  <c r="K58" i="2"/>
  <c r="L58" i="2" s="1"/>
  <c r="K52" i="2"/>
  <c r="C52" i="2"/>
  <c r="K51" i="2"/>
  <c r="L51" i="2" s="1"/>
  <c r="C46" i="2"/>
  <c r="K45" i="2"/>
  <c r="L45" i="2" s="1"/>
  <c r="K43" i="2"/>
  <c r="L43" i="2" s="1"/>
  <c r="C24" i="2"/>
  <c r="C22" i="2"/>
  <c r="C20" i="2"/>
  <c r="C18" i="2"/>
  <c r="C16" i="2"/>
  <c r="C14" i="2"/>
  <c r="M12" i="2"/>
  <c r="M10" i="2"/>
  <c r="M9" i="2"/>
  <c r="C88" i="2"/>
  <c r="C86" i="2"/>
  <c r="C85" i="2"/>
  <c r="C84" i="2"/>
  <c r="C83" i="2"/>
  <c r="C82" i="2"/>
  <c r="C81" i="2"/>
  <c r="C78" i="2"/>
  <c r="C77" i="2"/>
  <c r="K76" i="2"/>
  <c r="L76" i="2" s="1"/>
  <c r="M11" i="2"/>
  <c r="C15" i="2"/>
  <c r="C23" i="2"/>
  <c r="C34" i="2"/>
  <c r="K34" i="2"/>
  <c r="L34" i="2" s="1"/>
  <c r="C36" i="2"/>
  <c r="K36" i="2"/>
  <c r="L36" i="2" s="1"/>
  <c r="C38" i="2"/>
  <c r="K38" i="2"/>
  <c r="L38" i="2" s="1"/>
  <c r="C40" i="2"/>
  <c r="K40" i="2"/>
  <c r="L40" i="2" s="1"/>
  <c r="C42" i="2"/>
  <c r="K42" i="2"/>
  <c r="L42" i="2" s="1"/>
  <c r="K44" i="2"/>
  <c r="L44" i="2" s="1"/>
  <c r="C47" i="2"/>
  <c r="K47" i="2"/>
  <c r="L47" i="2" s="1"/>
  <c r="C49" i="2"/>
  <c r="K49" i="2"/>
  <c r="L49" i="2" s="1"/>
  <c r="C57" i="2"/>
  <c r="K57" i="2"/>
  <c r="L57" i="2" s="1"/>
  <c r="C68" i="2"/>
  <c r="K68" i="2"/>
  <c r="L68" i="2" s="1"/>
  <c r="C70" i="2"/>
  <c r="K70" i="2"/>
  <c r="L70" i="2" s="1"/>
  <c r="C72" i="2"/>
  <c r="K72" i="2"/>
  <c r="L72" i="2" s="1"/>
  <c r="C74" i="2"/>
  <c r="K74" i="2"/>
  <c r="L74" i="2" s="1"/>
  <c r="C76" i="2"/>
  <c r="M14" i="1"/>
  <c r="J9" i="1"/>
  <c r="J11" i="1"/>
  <c r="J20" i="1"/>
  <c r="M7" i="1" l="1"/>
  <c r="M10" i="1"/>
  <c r="M9" i="1"/>
  <c r="M12" i="1"/>
  <c r="M11" i="1"/>
</calcChain>
</file>

<file path=xl/sharedStrings.xml><?xml version="1.0" encoding="utf-8"?>
<sst xmlns="http://schemas.openxmlformats.org/spreadsheetml/2006/main" count="1363" uniqueCount="1026">
  <si>
    <t>Maaş Katsayısı</t>
  </si>
  <si>
    <t>Enyüksek Dev.Mem.aylığı esas alınarak Kesilen Emekli Kesenekleri</t>
  </si>
  <si>
    <t>Yanödeme Katsayısı</t>
  </si>
  <si>
    <t>(570 KHK./11. Mad.)</t>
  </si>
  <si>
    <t>%</t>
  </si>
  <si>
    <t>Tabanaylık Katsayısı</t>
  </si>
  <si>
    <t>Ek Göst. 6400 ve daha fazla olanlar</t>
  </si>
  <si>
    <t>Kıdem Aylığı</t>
  </si>
  <si>
    <t>En Yüks.Devl.Mem.Ayl.</t>
  </si>
  <si>
    <t>Ek Göst. 4800 (dahil) - 6400 (hariç)   olanlar</t>
  </si>
  <si>
    <t>Aile (Eş) Yardımı</t>
  </si>
  <si>
    <t>Çocuk Yardımı 0 - 6 Yaş arası</t>
  </si>
  <si>
    <t>Ek Göst. 3600 (dahil) - 4800 (hariç)   olanlar</t>
  </si>
  <si>
    <t>Çocuk Yardımı  6 yaştan büyük</t>
  </si>
  <si>
    <t>Ek Göst. 2200 (dahil) - 3600 (hariç)   olanlar</t>
  </si>
  <si>
    <t xml:space="preserve">Emekli Keseneği </t>
  </si>
  <si>
    <t>Devlet %</t>
  </si>
  <si>
    <t>Kişi %</t>
  </si>
  <si>
    <t>Diğerleri</t>
  </si>
  <si>
    <t>2914 say. Kanuna tabi Personelin Ek Göstergeleri</t>
  </si>
  <si>
    <t>Üniversite Ödeneği (170 A.K.) 2914 Kan./12.mad.</t>
  </si>
  <si>
    <t>Profesörlerden Rektör, Rektör Yrd., Dekan, Dekan Yard.</t>
  </si>
  <si>
    <t>En yüksek dev.mem.Ayl.</t>
  </si>
  <si>
    <t>Miktarı</t>
  </si>
  <si>
    <t>İdari Gör. Ödeneği  2914 Kan./13.mad.</t>
  </si>
  <si>
    <t>Yüks.ok.Müd. Olanlar ile Profesör kadrosunda</t>
  </si>
  <si>
    <t>Profesörlerden Rekt.Rekt.Yard., Dekan,</t>
  </si>
  <si>
    <t xml:space="preserve"> Aylık ve Ek gösterge toplamının    %</t>
  </si>
  <si>
    <t>4 yılını tamamlayan Profesörler (1.Derece)</t>
  </si>
  <si>
    <t xml:space="preserve">Dekan Yard., Yük.Ok.Müd. Olan, ile </t>
  </si>
  <si>
    <t>Rektör</t>
  </si>
  <si>
    <t>Diğer Prof. (1. Derece)</t>
  </si>
  <si>
    <t>Prof.kadrosunda 3 yılını tamamlayan Prof.</t>
  </si>
  <si>
    <t>Rektör Yard.</t>
  </si>
  <si>
    <t>Doçentler (1-3 Derece)</t>
  </si>
  <si>
    <t>Diğer Prof.Kadrosunda bulunanlar</t>
  </si>
  <si>
    <t>Dekan</t>
  </si>
  <si>
    <t>Yard.Doçentler (3-5 Derece)</t>
  </si>
  <si>
    <t>Doçent                    "                "</t>
  </si>
  <si>
    <t>Dekan Yard.</t>
  </si>
  <si>
    <t>Diğer(Öğr.Gör.-Okutm.)</t>
  </si>
  <si>
    <t>1.Derece</t>
  </si>
  <si>
    <t>Bölüm Başkanı</t>
  </si>
  <si>
    <t>(4048 Kan. 3.mad.)</t>
  </si>
  <si>
    <t>2.Derece</t>
  </si>
  <si>
    <t>Öğr. Elemanı 1. Dereceden Aylık alanlar</t>
  </si>
  <si>
    <t>Yüks.Ok.Müd.</t>
  </si>
  <si>
    <t>(2914 Kan. 5.mad.)</t>
  </si>
  <si>
    <t>3-7.Derece</t>
  </si>
  <si>
    <t xml:space="preserve">                     2.        "              "     "</t>
  </si>
  <si>
    <t>Yüks.Ok.Müd.Yard.</t>
  </si>
  <si>
    <t xml:space="preserve">                     3.        "              "     "</t>
  </si>
  <si>
    <t>Ens.Müd.</t>
  </si>
  <si>
    <t xml:space="preserve">                     4-5     "              "     "</t>
  </si>
  <si>
    <t>Ens.Müd.Yard.</t>
  </si>
  <si>
    <t xml:space="preserve">                     Diğer  "              "     "</t>
  </si>
  <si>
    <t>G.V-D.V.KESİLİR</t>
  </si>
  <si>
    <t xml:space="preserve">Kuruluş Geliştirme Ödeneği   2914 Kan./14,mad. </t>
  </si>
  <si>
    <t>G.V.KESİLMEZ D.V.KESİLİR</t>
  </si>
  <si>
    <t>(570 KHK./5. Mad.)</t>
  </si>
  <si>
    <t>(570 KHK./4. Mad.)</t>
  </si>
  <si>
    <t>Prof., Doç.,Yrd,Doç.,Araş.Gör.</t>
  </si>
  <si>
    <t>Ekders Ücreti   2914 Kan./11,mad.</t>
  </si>
  <si>
    <t>Bunlar dışındaki diğer Öğr.Elemanları</t>
  </si>
  <si>
    <t>Makam Tazminatı(Bakanlar Kur.Kar.2008/13694)</t>
  </si>
  <si>
    <t>Profesör</t>
  </si>
  <si>
    <t>G.V. KESİLMEZ D.V. KESİLİR</t>
  </si>
  <si>
    <t>Rektörler</t>
  </si>
  <si>
    <t>Doçent</t>
  </si>
  <si>
    <t>Prof.Ünvanında 3 yılını tam.</t>
  </si>
  <si>
    <t>Yardımcı Doçent</t>
  </si>
  <si>
    <t>Eğitim Öğretim Ödeneği(2914 say.Kn.)</t>
  </si>
  <si>
    <t>Diğer Prof.</t>
  </si>
  <si>
    <t>Öğretim Görevlisi</t>
  </si>
  <si>
    <t>Fiilen görev yapan öğretim elemanlarına</t>
  </si>
  <si>
    <t>Doç.(Kaz.Hak.Aylığı 1.der ol.)</t>
  </si>
  <si>
    <t>Okutman</t>
  </si>
  <si>
    <t>En yüksek Devl.Mem.Aylığının 1 /12 si</t>
  </si>
  <si>
    <t>G.V. KESİLMEZ D.V.KESİLİR</t>
  </si>
  <si>
    <t>Yarı yıl ve Yılsonu Sınav Üc.</t>
  </si>
  <si>
    <t>kadar her ay ödenir.</t>
  </si>
  <si>
    <t>Görev Tazminatı</t>
  </si>
  <si>
    <t>G.V.D.V. KESİLİR</t>
  </si>
  <si>
    <t>G.V.KESİLMEZ D.V. KESİLİR</t>
  </si>
  <si>
    <t>Ekders Ücreti II ÖĞRETİM    2914 Kan./11,mad.</t>
  </si>
  <si>
    <t>Yabancı Dil Tazminatı</t>
  </si>
  <si>
    <t>A düzeyi (96-100 KPDYS puan)</t>
  </si>
  <si>
    <t>A düzeyi   (90-95 KPYDS puan)</t>
  </si>
  <si>
    <t>B düzeyi   (80-89 KPYDS puan)</t>
  </si>
  <si>
    <t>C düzeyi   (70-79 KPYDS puan)</t>
  </si>
  <si>
    <t xml:space="preserve">Rektör </t>
  </si>
  <si>
    <t>Gelir Vergisi Dilimleri</t>
  </si>
  <si>
    <t xml:space="preserve">Fark Tazminatı </t>
  </si>
  <si>
    <t>Arş. Ve Uyg. Hastanesinde çalışan Araştırma Görevlilerinin Sağlık Bakanlığındaki Maaşı ile</t>
  </si>
  <si>
    <t xml:space="preserve">Fazla Mesai Ücreti </t>
  </si>
  <si>
    <t xml:space="preserve">Kurumdaki maaşı arasındaki fark </t>
  </si>
  <si>
    <t>Fark Tazminatı =</t>
  </si>
  <si>
    <t>S.B.MAAŞI - KURUMDAKİ MAAŞI</t>
  </si>
  <si>
    <t>KURULUŞ GELİŞTİRME</t>
  </si>
  <si>
    <t>Merkez</t>
  </si>
  <si>
    <t>Damga Vergisi  (binde 6,6)</t>
  </si>
  <si>
    <t>%0 759</t>
  </si>
  <si>
    <t xml:space="preserve"> </t>
  </si>
  <si>
    <t>Yüksek Öğrenim Tazminatı</t>
  </si>
  <si>
    <t>Öğretim Üyeleri(prof. doç. Yrd.doç.)</t>
  </si>
  <si>
    <t>Öğretim Elemanı(Öğrt.görev. Arş.gör. Okutman, Uzman)</t>
  </si>
  <si>
    <t>AKADEMİK TEŞVİK ÖDENEĞİ HESAPLAMA</t>
  </si>
  <si>
    <t>Akademik Teşvik Ödemesi Tutarı= En yüksek Devlet Memuru Brüt Aylığı Tutarı x Akademik kadro unvanlarına göre belirlenmiş oran x (akademik teşvik puan/100)</t>
  </si>
  <si>
    <t>AKADEMİK TEŞVİK HESAPLAMADA ÜNVANLARA GÖRE BELİRLENMİŞ ORANLAR</t>
  </si>
  <si>
    <t>Akademik Unvan</t>
  </si>
  <si>
    <t>Oran %</t>
  </si>
  <si>
    <t xml:space="preserve">Araş.Gör. Okutman Öğretim Gör. Uzman </t>
  </si>
  <si>
    <t>SGK Matrah 5434 sayılı kanuna tabi personel</t>
  </si>
  <si>
    <t>Emekliliğe esas Gösterge + Ekgösterge +Taban Aylık + Kıdem  Aylığı + (En yüksek devlet memuru aylığı x Emekli Keseneği Oranı) x pirim oranı</t>
  </si>
  <si>
    <t>SGK Matrah 5510 sayılı kanuna tabi personel</t>
  </si>
  <si>
    <t>(Ödemeye esas Gösterge + Ekgösterge +Taban Aylık + Kıdem  Aylığı + Üniversite ödeneği + makam tazminatı + görev tazminatı + temsil tazminatı) x pirim oranı</t>
  </si>
  <si>
    <t>657 Sayılı Kanuna tabi Personelin Ek Göstergeleri</t>
  </si>
  <si>
    <t>Makam Tazminatı</t>
  </si>
  <si>
    <t>Gen.Sekr.</t>
  </si>
  <si>
    <t>Genel Sekreter</t>
  </si>
  <si>
    <t>Gen.Sekr. Yrd.</t>
  </si>
  <si>
    <t xml:space="preserve">İç Denetçi 1 Derece </t>
  </si>
  <si>
    <t>Daire Başkanı</t>
  </si>
  <si>
    <t>Fak.Sekr.  (1. Derece)</t>
  </si>
  <si>
    <t>Yük.Okul ve Ens.Sekr.  (1. Derece)</t>
  </si>
  <si>
    <t>Yük.Okul ve Ens.Sekr.  (2. Derece)</t>
  </si>
  <si>
    <t>Yük.Okul ve Ens.Sekr.  (3. Derece)</t>
  </si>
  <si>
    <t>Ek Göst. 4800 (dahil) - 6400 (hariç)  olanlar</t>
  </si>
  <si>
    <t xml:space="preserve">Diğerleri                           </t>
  </si>
  <si>
    <t>Y.O.Mezunu</t>
  </si>
  <si>
    <t>Lise Mezunu</t>
  </si>
  <si>
    <t>Ek Göst. 3600 (dahil) - 4800 (hariç)  olanlar</t>
  </si>
  <si>
    <t>1. Derece kadrodakiler</t>
  </si>
  <si>
    <t>Ek Göst. 2200 (dahil) - 3600 (hariç)  olanlar</t>
  </si>
  <si>
    <t xml:space="preserve">Özel Hizm. Tazm. (GİH) </t>
  </si>
  <si>
    <t>2. Derece kadrodakiler</t>
  </si>
  <si>
    <t>Gen.Sekr.+ Hastane Başmüdürü</t>
  </si>
  <si>
    <t>3. Derece kadrodakiler</t>
  </si>
  <si>
    <t>4. Derece kadrodakiler</t>
  </si>
  <si>
    <t>İç Denetçi 1-2 Derece (Müktesebi 1)</t>
  </si>
  <si>
    <t>Yan Ödeme  (G.i.H.)</t>
  </si>
  <si>
    <t>Puan</t>
  </si>
  <si>
    <t>Asgari Geçim indirimi</t>
  </si>
  <si>
    <t xml:space="preserve">Durum </t>
  </si>
  <si>
    <t>A.G.İ Tutarı</t>
  </si>
  <si>
    <t>Mükellefin kendisi için</t>
  </si>
  <si>
    <t>B</t>
  </si>
  <si>
    <t>Hukuk Müşaviri</t>
  </si>
  <si>
    <t xml:space="preserve">Mükellefin eşi için </t>
  </si>
  <si>
    <t>E  - 0</t>
  </si>
  <si>
    <t>Daire Başkanı Mühendis</t>
  </si>
  <si>
    <t>İç Denetçi</t>
  </si>
  <si>
    <t>İlk iki çocuk için</t>
  </si>
  <si>
    <t>B  -  1</t>
  </si>
  <si>
    <t>Fakülte, Yüksekokul Sekreteri</t>
  </si>
  <si>
    <t>Diğer çocuklar için</t>
  </si>
  <si>
    <t>B  -  2</t>
  </si>
  <si>
    <t>Enstitü Sekreteri</t>
  </si>
  <si>
    <t xml:space="preserve">Üçüncü çocuktan fazlası için %10 </t>
  </si>
  <si>
    <t>E  - 1</t>
  </si>
  <si>
    <t xml:space="preserve">Döner Sermaye İşletme Müdürü </t>
  </si>
  <si>
    <t xml:space="preserve">E  - 2 </t>
  </si>
  <si>
    <t xml:space="preserve">Şube Müdürü 1. derece </t>
  </si>
  <si>
    <t>Fakülte, Yüksekokul, Enstitü Sekreteri</t>
  </si>
  <si>
    <t>E  - 3</t>
  </si>
  <si>
    <t>Hastane Müdürü</t>
  </si>
  <si>
    <r>
      <t xml:space="preserve">Fakülte, Yüksekokul Sekreteri </t>
    </r>
    <r>
      <rPr>
        <sz val="8"/>
        <rFont val="Arial Tur"/>
        <charset val="162"/>
      </rPr>
      <t xml:space="preserve"> Tekniker</t>
    </r>
  </si>
  <si>
    <t>E  - 4</t>
  </si>
  <si>
    <t xml:space="preserve">Avukat 1-4 derece </t>
  </si>
  <si>
    <t>Şube Müdürü</t>
  </si>
  <si>
    <t>Avukat</t>
  </si>
  <si>
    <t>ENGELLİ İNDİRİMİ   2015</t>
  </si>
  <si>
    <t>Mali Hizmetler Uzmanı (1-4)</t>
  </si>
  <si>
    <t>1. Derece          %80</t>
  </si>
  <si>
    <t>Mali Hizmetler Uzmanı</t>
  </si>
  <si>
    <t>2. Derece          %60</t>
  </si>
  <si>
    <t>Sivil Savunma Uzmanı</t>
  </si>
  <si>
    <t>3. Derece          %40</t>
  </si>
  <si>
    <t>Hastane Müdür Yardımcısı 1.derece</t>
  </si>
  <si>
    <t>Hastane Müdür Yardımcısı</t>
  </si>
  <si>
    <t>Ek Ödeme</t>
  </si>
  <si>
    <t>Araştırmacı - Şef - Programcı  ( 1-4 )</t>
  </si>
  <si>
    <t>Hastane Başmüdürü</t>
  </si>
  <si>
    <t>(GİH) GENEL İDARİ HİZMETLER SINIFI</t>
  </si>
  <si>
    <t>Koruma Güv. Şefi</t>
  </si>
  <si>
    <t>Programcı</t>
  </si>
  <si>
    <t>Ayniyat Saymanı 1 derece</t>
  </si>
  <si>
    <t>Şef, Özelleştirme Şef</t>
  </si>
  <si>
    <t>Ayniyat Saymanı 2.derece</t>
  </si>
  <si>
    <t xml:space="preserve">Şef Bilgisayar İşletmeni </t>
  </si>
  <si>
    <t>Ayniyat Saymanı 3.derece</t>
  </si>
  <si>
    <t>Ayniyat Saymanı</t>
  </si>
  <si>
    <t>Bilgisayar İşletmeni    (3-4 derece)</t>
  </si>
  <si>
    <t>Ambar Memuru</t>
  </si>
  <si>
    <t>Bilgisayar İşletmeni</t>
  </si>
  <si>
    <t>Koruma ve Güvenlik Görevlisi</t>
  </si>
  <si>
    <t>Fak.Yüks,Ens.Sekreteri</t>
  </si>
  <si>
    <t>Ambar Memuru -Veznedar (1 - 4 )</t>
  </si>
  <si>
    <t>Memur, Santral Memuru, Satınalma Memuru</t>
  </si>
  <si>
    <t>Döner Serm.İşletme Müd.</t>
  </si>
  <si>
    <t>Öğretmen                               (1- 4 )</t>
  </si>
  <si>
    <t>Daktilograf, Sekreter, Şoför, imam</t>
  </si>
  <si>
    <t>Şube Müdürü 1. derece</t>
  </si>
  <si>
    <t>Öğretmen</t>
  </si>
  <si>
    <t xml:space="preserve">Veznedar </t>
  </si>
  <si>
    <t>Avukat 1-2</t>
  </si>
  <si>
    <t>Memur - Kütüphaneci - Santral Mem</t>
  </si>
  <si>
    <t>Kor.Güv.Mem - Satınalma Memuru</t>
  </si>
  <si>
    <t>Yurt Müdürü</t>
  </si>
  <si>
    <t>Sivil Savunma Uzmanı 1-2</t>
  </si>
  <si>
    <t>Sekreter - Şoför - Yurt Yön. Mem.</t>
  </si>
  <si>
    <t>Yurt Yönetim Memuru</t>
  </si>
  <si>
    <t>Ambar Memuru -Veznedar (5 - 7 )</t>
  </si>
  <si>
    <t>Hastane Müd. Yard.1.drc.</t>
  </si>
  <si>
    <t xml:space="preserve">                                 (8 - 15 derece)</t>
  </si>
  <si>
    <t>(THS) TEKNİK HİZMETLER SINIFI</t>
  </si>
  <si>
    <t>Şef-Arşcı-Programcı(1-2)</t>
  </si>
  <si>
    <t>Daktilograf                 (8 - 15 derece)</t>
  </si>
  <si>
    <t>Mühendis, Mimar (0-5 Yıl )</t>
  </si>
  <si>
    <t>Şef-Arşcı-Programcı(3-4)</t>
  </si>
  <si>
    <t>Hizmetli-Kaloriferci-Aşçı-Bekçi (5-7)</t>
  </si>
  <si>
    <t>Mühendis, Mimar ( 5 Yıldan fazla )</t>
  </si>
  <si>
    <t>Ayniyat Saymanı 1-2</t>
  </si>
  <si>
    <t>Hizmetli-Kaloriferci-Aşçı-Bekçi(8-15)</t>
  </si>
  <si>
    <t>İstatistikçi - Kimyager (0 - 5 Yıl)</t>
  </si>
  <si>
    <t>Bilgisayar İşletmeni 1-2</t>
  </si>
  <si>
    <t>Gassal</t>
  </si>
  <si>
    <t>İstatistikçi - Kimyager (5 Yıldan fazla)</t>
  </si>
  <si>
    <t>Ambar Memuru-Veznedar (1 - 2 )</t>
  </si>
  <si>
    <t>Tekniker (0-5 Yıl)</t>
  </si>
  <si>
    <t>Mühendis-Mimar (1-4 , Müktesebi 1)</t>
  </si>
  <si>
    <t>Tekniker (5 Yıldan fazla)</t>
  </si>
  <si>
    <t>Memur-Kütüphaneci-Santral Mem</t>
  </si>
  <si>
    <t xml:space="preserve">Mühendis-Mimar </t>
  </si>
  <si>
    <t>Teknisyen (0-5 Yıl)</t>
  </si>
  <si>
    <t>Kor.Güv.Mem-Satınalma Mem.</t>
  </si>
  <si>
    <t>Kimyager</t>
  </si>
  <si>
    <t>Teknisyen (5 Yıldan fazla)</t>
  </si>
  <si>
    <t>Sekr.-Şoför-YurtYön.Mem.</t>
  </si>
  <si>
    <t>İstatistikçi                             (1 - 4)</t>
  </si>
  <si>
    <t>Teknisyen (4 yıl Teknik Öğretmen)(0-5 Yıl)</t>
  </si>
  <si>
    <t>Ambar Mem.-Veznedar (5 - 7 )</t>
  </si>
  <si>
    <t xml:space="preserve">İstatistikçi                         </t>
  </si>
  <si>
    <t>Teknisyen (4 yıl Teknik Öğretmen)(5 Yıldan fazla)</t>
  </si>
  <si>
    <t>Tekniker      (1 - 4)   Müktesebi (1-4)</t>
  </si>
  <si>
    <t>Teknik Ressam (0-5 Yıl)</t>
  </si>
  <si>
    <t>Hastabakıcı</t>
  </si>
  <si>
    <t xml:space="preserve">Tekniker </t>
  </si>
  <si>
    <t>(SHS) SAĞLIK HİZMETLERİ SINIFI</t>
  </si>
  <si>
    <t>Teknisyen                                  (1-5)</t>
  </si>
  <si>
    <t>Tabip (Pratisyen)</t>
  </si>
  <si>
    <t xml:space="preserve">Teknisyen                             </t>
  </si>
  <si>
    <t>Tabip (Uzman)</t>
  </si>
  <si>
    <t>Mühendis-Mimar 1-2</t>
  </si>
  <si>
    <t xml:space="preserve">Teknisyen (Tekniker) ( 1-4 )(Mükt. 1) </t>
  </si>
  <si>
    <t xml:space="preserve">Diş Tabibi </t>
  </si>
  <si>
    <t>Kimyager 1-2</t>
  </si>
  <si>
    <t xml:space="preserve">Teknisyen (Tekniker)             </t>
  </si>
  <si>
    <t>Biolog (Yataklı Tedavi Kurumu)</t>
  </si>
  <si>
    <t>İstatistikçi 1-2</t>
  </si>
  <si>
    <t xml:space="preserve">Teknisyen (Teknik Öğretmen)             </t>
  </si>
  <si>
    <t>Psikolog (Yataklı Tedavi Kurumu)</t>
  </si>
  <si>
    <t>Tekniker 5-7</t>
  </si>
  <si>
    <t>Teknisyen Yardımcısı   (5- 7 derece)</t>
  </si>
  <si>
    <t xml:space="preserve">Psikolog  </t>
  </si>
  <si>
    <t>Teknisyen Yardımcısı   (8-15 derece)</t>
  </si>
  <si>
    <t>Fizyoterapist (Yataklı Tedavi Kurumu)</t>
  </si>
  <si>
    <t>Teknisyen Yard. (5-7der.)</t>
  </si>
  <si>
    <t xml:space="preserve">Diyetisyen </t>
  </si>
  <si>
    <t>Uzman Tabip                       (1 - 4 )</t>
  </si>
  <si>
    <t>Hemşire Yüksek Öğrenim (Y. T. K.)</t>
  </si>
  <si>
    <t>Uzman Tabip 1-2</t>
  </si>
  <si>
    <t>Pratisyen Tabip                   (1 - 4 )</t>
  </si>
  <si>
    <t xml:space="preserve">Hemşire Yüksek Öğrenim </t>
  </si>
  <si>
    <t>Pratisyen Tabip 1-2</t>
  </si>
  <si>
    <t xml:space="preserve">Pratisyen Tabip               </t>
  </si>
  <si>
    <t>Hemşire, Ebe - Lise (Y. T. K.)</t>
  </si>
  <si>
    <t>Diş Tabibi  3-4</t>
  </si>
  <si>
    <t>Diş Tabibi                                (1 - 4 )</t>
  </si>
  <si>
    <t xml:space="preserve">Hemşire Lise </t>
  </si>
  <si>
    <t>Eczacı 1-2</t>
  </si>
  <si>
    <t>Eczacı                                       (1 - 4 )</t>
  </si>
  <si>
    <t>Sağlık Memuru-Teknisyeni (Yükseköğrenim) Y.T.K.</t>
  </si>
  <si>
    <t>Biolog,Psikolog,Fizyoterapist</t>
  </si>
  <si>
    <t>Biolog, Psikolog, Fizyoterapist, Diyet.</t>
  </si>
  <si>
    <t>Sağlık Memuru-Teknisyeni (Lise) Y.T.K.</t>
  </si>
  <si>
    <t xml:space="preserve">Hemşire-Ebe-Sağlık Mem. </t>
  </si>
  <si>
    <t>Biolog, Psikolog, Fizyoterapist  (1- 4)</t>
  </si>
  <si>
    <t>Sağlık Teknikeri (Yükseköğrenim) Y.T.K.</t>
  </si>
  <si>
    <t xml:space="preserve">Laborant </t>
  </si>
  <si>
    <t>Hemşire Lisans                     (1 - 4 )</t>
  </si>
  <si>
    <t>Sağlık Teknikeri - Teknisyeni (Yükseköğrenim)</t>
  </si>
  <si>
    <t>Sağlık Teknikeri (Önlisans)</t>
  </si>
  <si>
    <t xml:space="preserve">Hemşire Lisans               </t>
  </si>
  <si>
    <t>Sağlık Teknisyeni (Lise)</t>
  </si>
  <si>
    <t>Sağlık Teknisyeni  (Lisans)</t>
  </si>
  <si>
    <t>Hemşire Önlisans (Mükt.1-4)  (1 - 4 )</t>
  </si>
  <si>
    <t>Laborant Yükseköğrenim (Y.T.K.)</t>
  </si>
  <si>
    <t>Sağlık Teknisyeni Yard. 5-7</t>
  </si>
  <si>
    <t xml:space="preserve">Hemşire Önlisans </t>
  </si>
  <si>
    <t>Laborant Yükseköğrenim</t>
  </si>
  <si>
    <t>Hemşire Lise         (Mükt.1-4)  (1 - 4 )</t>
  </si>
  <si>
    <t xml:space="preserve">Sağlık Teknisyeni Yardımcısı </t>
  </si>
  <si>
    <t>Prof. Rektör, Rektör Yardımcısı, Dekanlar</t>
  </si>
  <si>
    <t xml:space="preserve">Hemşire - Ebe - Sağlık Mem. (Lise)    </t>
  </si>
  <si>
    <t>Teknisyen Yardımcısı</t>
  </si>
  <si>
    <t xml:space="preserve"> Sağlık Teknisyeni Laborant - (Lise)</t>
  </si>
  <si>
    <t xml:space="preserve">Hizmetli - Hastabakıcı </t>
  </si>
  <si>
    <t>Prof. Dekan Yardımcısı Yüksekokul Müdürü ve Prof kadrosunda 3 yılını dolduranlar</t>
  </si>
  <si>
    <t>Sağlık Memuru   Laborant   (Lisans)</t>
  </si>
  <si>
    <t xml:space="preserve">Hizmetli - Hastabakıcı (Tedavi Kurumu) </t>
  </si>
  <si>
    <t>Sağlık Memuru Laborant  (Önlisans)</t>
  </si>
  <si>
    <t>Aşçı</t>
  </si>
  <si>
    <t>Sağlık Teknikeri       1-4    (Önlisans)</t>
  </si>
  <si>
    <t>Kaloriferci</t>
  </si>
  <si>
    <t>Sağlık Teknikeri                 (Önlisans)</t>
  </si>
  <si>
    <t xml:space="preserve">Bekçi </t>
  </si>
  <si>
    <t>Diğer Profesör</t>
  </si>
  <si>
    <t>Sağlık Teknisyeni                 (Lisans)</t>
  </si>
  <si>
    <t>Doçent Kadrosunda Kazanılmış hak aylığı 1. derece olanlar</t>
  </si>
  <si>
    <t>Sağlık Teknisyeni     1-4  (ÖnLisans)</t>
  </si>
  <si>
    <t>Sağlık Teknisyeni Laborant ÖnLisans)</t>
  </si>
  <si>
    <t>Sağlık Teknisyeni          1-4     (Lise)</t>
  </si>
  <si>
    <t>Araştırma Görevlisi</t>
  </si>
  <si>
    <t>Sağlık Teknisyeni                    (Lise)</t>
  </si>
  <si>
    <t xml:space="preserve">Öğretim Elemanı </t>
  </si>
  <si>
    <t>Özel Hizm. Tazm. (160 A.K.) G.V. KESİLMEZ-D.V. KESİLİR</t>
  </si>
  <si>
    <t>(Ödemeye esas Gösterge + Ekgösterge +Taban Aylık + Kıdem  Aylığı + Özel hizmet tazminatı) x pirim oranı</t>
  </si>
  <si>
    <t>ÜCRET VE BENZERİ ÖDEMELERDEN YAPILACAK KESİNTİLER</t>
  </si>
  <si>
    <t>        Niteliği</t>
  </si>
  <si>
    <t>%16 Em.</t>
  </si>
  <si>
    <t>%20 Em.Ke.</t>
  </si>
  <si>
    <t>Gelir</t>
  </si>
  <si>
    <t>Damga</t>
  </si>
  <si>
    <t>          Dayanağı</t>
  </si>
  <si>
    <t>Kes.Kişi</t>
  </si>
  <si>
    <t>Kurum Krş.</t>
  </si>
  <si>
    <t>Vergisi</t>
  </si>
  <si>
    <t>Aylık</t>
  </si>
  <si>
    <t>Tabi</t>
  </si>
  <si>
    <t>GVK Md:61</t>
  </si>
  <si>
    <t>Ek Gösterge</t>
  </si>
  <si>
    <t>Kıdem Aylık</t>
  </si>
  <si>
    <t>375 s.KHK  Md:1</t>
  </si>
  <si>
    <t>Taban Aylık</t>
  </si>
  <si>
    <t>Yan Ödeme</t>
  </si>
  <si>
    <t>Tabi Değil</t>
  </si>
  <si>
    <t>Özel Hizmet Tazminatı</t>
  </si>
  <si>
    <t>Yan Ödeme Kararna.</t>
  </si>
  <si>
    <t>Eğitim, Öğretim Tazminatı</t>
  </si>
  <si>
    <t>Denetim Tazminatı</t>
  </si>
  <si>
    <t>657 s.K.Ek Madde:26</t>
  </si>
  <si>
    <t>631 s.KHK ve 2002/3546BKK</t>
  </si>
  <si>
    <t>Kıdem Tazminatı</t>
  </si>
  <si>
    <t>GVK Md:25-7,</t>
  </si>
  <si>
    <t>375.s.KHK Md:2</t>
  </si>
  <si>
    <t>Lojman Tazminatı</t>
  </si>
  <si>
    <t>375 s KHK Md:1-B.2</t>
  </si>
  <si>
    <t>Üniversite Ödeneği</t>
  </si>
  <si>
    <t>YÖPK Md:12</t>
  </si>
  <si>
    <t>Geliştirme Ödeneği</t>
  </si>
  <si>
    <t>YÖPK Md:14</t>
  </si>
  <si>
    <t>2914 say.knn.</t>
  </si>
  <si>
    <t>Akademik Teşvik Ödeneği</t>
  </si>
  <si>
    <t>2914 sy.kn. Ek 4.md. BKK</t>
  </si>
  <si>
    <t>Eğitim Öğretim Ödeneği</t>
  </si>
  <si>
    <t>YÖPK Ek Md:1</t>
  </si>
  <si>
    <t>Ek Tazminat</t>
  </si>
  <si>
    <t>375 s Ka.Md:28(Dğş,1993)</t>
  </si>
  <si>
    <t>Nöbet Ücreti</t>
  </si>
  <si>
    <t>657s. K.Ek Madde:33</t>
  </si>
  <si>
    <t>Aile ve Çocuk Yardımı Öd.</t>
  </si>
  <si>
    <t>657 s. K. Md:203</t>
  </si>
  <si>
    <t>Doğum Yardımı</t>
  </si>
  <si>
    <t>657 s. K. Md:207</t>
  </si>
  <si>
    <t>Ölüm Yardımı</t>
  </si>
  <si>
    <t>657 s. K. Md:208</t>
  </si>
  <si>
    <t>Fazla Çalışma Ücreti</t>
  </si>
  <si>
    <t>Konferans Ücreti</t>
  </si>
  <si>
    <t>Ek Ders Ücreti</t>
  </si>
  <si>
    <t>Harcırah</t>
  </si>
  <si>
    <t>GVK Md:24</t>
  </si>
  <si>
    <t>DVK 1.sayılı cet. IV.1.b</t>
  </si>
  <si>
    <t>KATSAYILAR</t>
  </si>
  <si>
    <t>ASGARİ GEÇİM İNDİRİMİ</t>
  </si>
  <si>
    <t>Ekders Ücreti (150 A.K.)  2914 Kan./11,mad.</t>
  </si>
  <si>
    <t>TL</t>
  </si>
  <si>
    <t>ASGARİ ÜCRETLER</t>
  </si>
  <si>
    <t>16 Yaş + (Ocak - Haziran)</t>
  </si>
  <si>
    <t>Üçüncü çocuktan azlası için %10 dur.</t>
  </si>
  <si>
    <t>16 Yaş. + (Temmuz - Aralık)</t>
  </si>
  <si>
    <t>16 Yaş. (-) (Ocak - Temmuz)</t>
  </si>
  <si>
    <t>16 Yaş. (-) (Temmuz - Aralık)</t>
  </si>
  <si>
    <t>Çalışmayan ve herhangi bir geliri olmayan eş dikkate alınarak çocuk sayısına göre hesaplanmıştır. Aylık asgari geçim indirimi tutarı:(2016 yılı brüt asgari ücret tutarıx12xAsgari geçim indirimix%15/12) Mükellefe ödenecek asgari geçim indirimi tutarı, ilgili ayda mükellefin ödeyeceği gelir vergisi tutarını geçemez.</t>
  </si>
  <si>
    <t>657 S.K. Tabi Personelin Ek Göstergeleri</t>
  </si>
  <si>
    <t>Yük.Ok-Ens.Sekr.(1. Derece)</t>
  </si>
  <si>
    <t>Yük.Ok-Ens.Sekr.(2. Derece)</t>
  </si>
  <si>
    <t>Yük.Ok-Ens.Sekr.(3. Derece)</t>
  </si>
  <si>
    <t xml:space="preserve">MESAİ </t>
  </si>
  <si>
    <t>Yüksek Okul</t>
  </si>
  <si>
    <t>Normal Mesai Ücreti</t>
  </si>
  <si>
    <t>1. Derece kadro</t>
  </si>
  <si>
    <t>2. Öğretim Mesai Ücreti</t>
  </si>
  <si>
    <t>2. Derece kadro</t>
  </si>
  <si>
    <t>Rektörlük Makamı Çalışanları</t>
  </si>
  <si>
    <t>3. Derece kadro</t>
  </si>
  <si>
    <t>4. Derece kadro</t>
  </si>
  <si>
    <t xml:space="preserve">HARCIRAH </t>
  </si>
  <si>
    <t>Ek göstergesi 8000 ve daha yüksek olanlar</t>
  </si>
  <si>
    <t>Ek göstergesi 5800 (dahil) - 8000 (hariç) olanlar</t>
  </si>
  <si>
    <t>Ek göstergesi 3000 (dahil) - 5800 (hariç) olanlar</t>
  </si>
  <si>
    <t>Aylık/kadro derecesi 1-4 olanlar</t>
  </si>
  <si>
    <t>Aylık/kadro derecesi 5-15 olanlar</t>
  </si>
  <si>
    <t xml:space="preserve">SAKATLIK İNDİRİM ORANLARI </t>
  </si>
  <si>
    <t>Diğer (Öğr.Gör.-Okutm.)</t>
  </si>
  <si>
    <t>I. Derece Sakatlar (Çalışma Gücünün Asgari % 80'ini Kaybedenler)</t>
  </si>
  <si>
    <t>II. Derece Sakatlar (Çalışma Gücünün Asgari % 60'ını Kaybedenler)</t>
  </si>
  <si>
    <t>III. Derece Sakatlar (Çalışma Gücünün Asgari % 40'ını Kaybedenler)</t>
  </si>
  <si>
    <t>657 sayılı kanun 43. madde Aylık Gösterge Tablosu</t>
  </si>
  <si>
    <t>Kademeler</t>
  </si>
  <si>
    <t>Dereceler</t>
  </si>
  <si>
    <t>KAMU GÖREVLİLERİNİN YARARLANDIKLARI EK GÖSTERGELER</t>
  </si>
  <si>
    <t>A- 657 SAYILI DEVLET MEMURLARI KANUNU</t>
  </si>
  <si>
    <t>I SAYILI CETVEL</t>
  </si>
  <si>
    <t>ÜNVANI</t>
  </si>
  <si>
    <t>DERECE</t>
  </si>
  <si>
    <t>EK GÖSTERGE</t>
  </si>
  <si>
    <t>I- GENEL İDARE HİZMETLERİ SINIFI</t>
  </si>
  <si>
    <t>I-GENEL İDARE HİZMETLERİ SINIFI</t>
  </si>
  <si>
    <t>a)</t>
  </si>
  <si>
    <t>BAŞBAKANLIK MÜSTEŞARI</t>
  </si>
  <si>
    <t>DİYANET İŞLERİ BAŞKANI</t>
  </si>
  <si>
    <t>BAKAN YARDIMCISI</t>
  </si>
  <si>
    <t>b)</t>
  </si>
  <si>
    <t>MÜSTEŞARLAR</t>
  </si>
  <si>
    <t>MİLLİ GÜVENLİK KURULU GENEL SEKRETERİ</t>
  </si>
  <si>
    <t>c)</t>
  </si>
  <si>
    <t>BAŞBAKANLIK TEFTİŞ KURULU BAŞKANI</t>
  </si>
  <si>
    <t>BAŞBAKANLIK YÜKSEK DENETLEME KURULU BAŞKANI</t>
  </si>
  <si>
    <t>DEVLET PERSONEL BAŞKANI</t>
  </si>
  <si>
    <t>AFET VE ACİL DURUM YÖNETİMİ BAŞKANI</t>
  </si>
  <si>
    <t>GELİR İDARESİ BAŞKANI</t>
  </si>
  <si>
    <t>TALİM VE TERBİYE KURULU BAŞKANI</t>
  </si>
  <si>
    <t>TÜRK İŞBİRLİĞİ VE KOORDİNASYON AJANSI BAŞKANI</t>
  </si>
  <si>
    <t>SOSYAL GÜVENLİK KURUMU BAŞKANI</t>
  </si>
  <si>
    <t>TÜRKİYE İSTATİSTİK KURUMU BAŞKANI</t>
  </si>
  <si>
    <t>YURTDIŞI TÜRKLER VE AKRABA TOPLULUKLAR BAŞKANI</t>
  </si>
  <si>
    <t>d)</t>
  </si>
  <si>
    <t>GAP İDARESİ BAŞKANI</t>
  </si>
  <si>
    <t>DOĞU ANADOLU PROJESİ BÖLGE KALKINMA İDARESİ BAŞKANI</t>
  </si>
  <si>
    <t>KONYA OVASI PROJESİ BÖLGE KALKINMA İDARESİ BAŞKANI</t>
  </si>
  <si>
    <t>DOĞU KARADENİZ PROJESİ BÖLGE KALKINMA İDARESİ BAŞKANI</t>
  </si>
  <si>
    <t>KALKINMA ARAŞTIRMALARI MERKEZİ BAŞKANI</t>
  </si>
  <si>
    <t>ULAŞTIRMA DENİZCİLİK VE HABERLEŞME ARAŞTIRMALARI MERKEZİ BAŞKANI</t>
  </si>
  <si>
    <t>ATATÜRK KÜLTÜR,DİL VE TARİH YÜKSEK KURUMU BAŞKANI</t>
  </si>
  <si>
    <t>TOPLU KONUT İDARESİ BAŞKANI</t>
  </si>
  <si>
    <t>KAMU ORTAKLIĞI İDARESİ BAŞKANI</t>
  </si>
  <si>
    <t>BAŞBAKAN BAŞMÜŞAVİRİ</t>
  </si>
  <si>
    <t>BAŞBAKANLIK MÜSTEŞAR YARDIMCILARI</t>
  </si>
  <si>
    <t>DİYANET İŞLERİ BAŞKAN YARDIMCILARI</t>
  </si>
  <si>
    <t>DİN İŞLERİ YÜKSEK KURULU BAŞKANI</t>
  </si>
  <si>
    <t>MUSHAFLARI İNCELEME VE KIRAAT KURULU BAŞKANI</t>
  </si>
  <si>
    <r>
      <t>BÜYÜKELÇİ ÜNVANINI KAZANMIŞ OLANLAR</t>
    </r>
    <r>
      <rPr>
        <b/>
        <i/>
        <sz val="12"/>
        <color indexed="10"/>
        <rFont val="Calibri"/>
        <family val="2"/>
        <charset val="162"/>
      </rPr>
      <t>*</t>
    </r>
  </si>
  <si>
    <r>
      <t>DAİMİ TEMSİLCİ ÜNVANINI KAZANMIŞ OLANLAR</t>
    </r>
    <r>
      <rPr>
        <b/>
        <i/>
        <sz val="12"/>
        <color indexed="10"/>
        <rFont val="Calibri"/>
        <family val="2"/>
        <charset val="162"/>
      </rPr>
      <t>*</t>
    </r>
  </si>
  <si>
    <t>MÜSTEŞAR YARDIMCILARI</t>
  </si>
  <si>
    <t>MİLLİ GÜVENLİK KURULU GENEL SEKRETER YARDIMCISI</t>
  </si>
  <si>
    <t>GENEL MÜDÜRLER</t>
  </si>
  <si>
    <t>TÜRKİYE HALK SAĞLIĞI KURUMU BAŞKANI</t>
  </si>
  <si>
    <t>TÜRKİYE İLAÇ VE TIBBİ CİHAZ KURUMU BAŞKANI</t>
  </si>
  <si>
    <t>TÜRKİYE KAMU HASTANELERİ KURUMU BAŞKANI</t>
  </si>
  <si>
    <t>DIŞİŞLERİ BAKANLIĞI STRATEJİK ARAŞTIRMALAR MERKEZİ BAŞKANI</t>
  </si>
  <si>
    <t>STRATEJİ GELİŞTİRME BAŞKANLARI</t>
  </si>
  <si>
    <t>YURTDIŞI TÜRKLER VE AKRABA TOPLULUKLAR BAŞKANLIĞI BAŞKAN YARDIMCISI</t>
  </si>
  <si>
    <t>GELİR İDARESİ BAŞKAN YARDIMCISI</t>
  </si>
  <si>
    <t>SOSYAL GÜVENLİK KURUMU BAŞKAN YARDIMCISI</t>
  </si>
  <si>
    <t>BAKANLIKLAR MERKEZ TEŞKİLATINA DAHİL KURUL BAŞKANLARI</t>
  </si>
  <si>
    <t>BAKANLIK REHBERLİK VE TEFTİŞ BAŞKANLARI</t>
  </si>
  <si>
    <t>BAKANLIK REHBERLİK VE DENETİM BAŞKANLARI</t>
  </si>
  <si>
    <t>BAKANLIK DENETİM HİZMETLERİ BAŞKANLARI</t>
  </si>
  <si>
    <t>ÖZEL ÇEVRE KORUMA KURUMU BAŞKANI</t>
  </si>
  <si>
    <t>HAZİNE MÜSTEŞARLIĞI BANKALAR YEMİNLİ MURAKIPLARI KURULU BAŞKANI</t>
  </si>
  <si>
    <t>HAZİNE KONTROLÖRLERİ KURULU BAŞKANI</t>
  </si>
  <si>
    <t>DENİZCİLİK MÜSTEŞARLIĞI TEFTİŞ KURULU BAŞKANI</t>
  </si>
  <si>
    <t>SİGORTA DENETLEME KURULU BAŞKANI</t>
  </si>
  <si>
    <t>TÜRK PATENT ENSTİTÜSÜ BAŞKANI</t>
  </si>
  <si>
    <t>TÜRKİYE YAZMA ESERLER KURUMU BAŞKANLIĞI</t>
  </si>
  <si>
    <t>MİLLİ SAVUNMA BAKANLIĞI AKARYAKIT İKMAL VE NATO POL TESİSLERİ İŞLETME BAŞKANI</t>
  </si>
  <si>
    <t>SOSYAL GÜVENLİK KURUMU REHBERLİK VE TEFTİŞ BAŞKANI</t>
  </si>
  <si>
    <t>DİYANET İŞLERİ BAŞKANLIĞI REHBERLİK VE TEFTİŞ BAŞKANI</t>
  </si>
  <si>
    <t>TÜRKİYE ATOM ENERJİSİ KURUMU BAŞKANI</t>
  </si>
  <si>
    <r>
      <t xml:space="preserve">* </t>
    </r>
    <r>
      <rPr>
        <b/>
        <i/>
        <sz val="11"/>
        <color indexed="10"/>
        <rFont val="Calibri"/>
        <family val="2"/>
        <charset val="162"/>
      </rPr>
      <t xml:space="preserve">DIŞİŞLERİ MESLEK MENSUPLARININ EK GÖSTERGE VE MAKAM TAZMİNATLARI İÇİN 6004 SAYILI DIŞİŞLERİ BAKANLIĞININ KURULUŞ VE GÖREVLERİ HAKKINDA KANUNUN 15 İNCİ MADDESİNE BAKINIZ. </t>
    </r>
  </si>
  <si>
    <t>e)</t>
  </si>
  <si>
    <t>BAŞBAKAN MÜŞAVİRLERİ</t>
  </si>
  <si>
    <t>ADALET BAKANLIĞI BAKANLIK YÜKSEK MÜŞAVİRLERİ</t>
  </si>
  <si>
    <t>TÜRKİYE İSTATİSTİK KURUMU BAŞKAN YARDIMCILARI</t>
  </si>
  <si>
    <t>TOPLU KONUT İDARESİ BAŞKAN YARDIMCILARI</t>
  </si>
  <si>
    <t>f)</t>
  </si>
  <si>
    <t>BAKANLAR KURULU SEKRETERİ</t>
  </si>
  <si>
    <t>BAŞBAKANLIK BAŞKANLARI</t>
  </si>
  <si>
    <t>AVRUPA BİRLİĞİ BAKANLIĞI BAŞKANLARI</t>
  </si>
  <si>
    <t xml:space="preserve">ATATÜRK KÜLTÜR, DİL VE TARİH YÜKSEK KURUMU BAŞKAN YARDIMCILARI İLE ATATÜRK </t>
  </si>
  <si>
    <t>ARAŞTIRMA MERKEZİ, TÜRK DİL KURUMU, TÜRK TARİH KURUMU VE ATATÜRK KÜLTÜR</t>
  </si>
  <si>
    <t>MERKEZİ BAŞKANLARI</t>
  </si>
  <si>
    <t>BAŞBAKANLIK ÖZEL KALEM MÜDÜRÜ</t>
  </si>
  <si>
    <t>ADLİ TIP KURUMU BAŞKANI</t>
  </si>
  <si>
    <t>MİLLİ KÜTÜPHANE BAŞKANI</t>
  </si>
  <si>
    <t>BAŞBAKANLIK YÜKSEK DENETLEME KURULU ÜYESİ</t>
  </si>
  <si>
    <t>YÜKSEK ÖĞRETİM KURULU GENEL SEKRETERİ</t>
  </si>
  <si>
    <t>BÜYÜKŞEHİR BELEDİYE GENEL SEKRETERİ</t>
  </si>
  <si>
    <t>TALİM VE TERBİYE KURULU ÜYESİ</t>
  </si>
  <si>
    <t>DİN İŞLERİ YÜKSEK KURULU ÜYESİ</t>
  </si>
  <si>
    <t>GAP İDARESİ BAŞKAN YARDIMCISI</t>
  </si>
  <si>
    <t>DOĞU ANADOLU PROJESİ BÖLGE KALKINMA İDARESİ BAŞKAN YARDIMCISI</t>
  </si>
  <si>
    <t>KONYA OVASI PROJESİ BÖLGE KALKINMA İDARESİ BAŞKAN YARDIMCISI</t>
  </si>
  <si>
    <t>DOĞU KARADENİZ PROJESİ BÖLGE KALKINMA İDARESİ BAŞKAN YARDIMCISI</t>
  </si>
  <si>
    <t>AFET VE ACİL DURUM YÖNETİMİ BAŞKANLIĞI BAŞKAN YARDIMCISI</t>
  </si>
  <si>
    <t>TÜRK İŞBİRLİĞİ VE KOORDİNASYON AJANSI BAŞKAN YARDIMCISI</t>
  </si>
  <si>
    <t>VERGİ DAİRESİ BAŞKANI(ANKARA,İSTANBUL,İZMİR)</t>
  </si>
  <si>
    <r>
      <rPr>
        <b/>
        <i/>
        <sz val="12"/>
        <color indexed="10"/>
        <rFont val="Calibri"/>
        <family val="2"/>
        <charset val="162"/>
      </rPr>
      <t>g)</t>
    </r>
    <r>
      <rPr>
        <b/>
        <i/>
        <sz val="12"/>
        <color indexed="8"/>
        <rFont val="Calibri"/>
        <family val="2"/>
        <charset val="162"/>
      </rPr>
      <t xml:space="preserve"> EN AZ ÜÇ YIL SÜRELİ YÜKSEKÖĞRENİM VEREN FAKÜLTE VE YÜKSEKOKULLARI BİTİREREK MESLEĞE ÖZEL YARIŞMA SINAVI İLE GİREN VE BELİRLİ SÜRELİ MESLEK İÇİ EĞİTİMDEN SONRA ÖZEL BİR YETERLİK SINAVI SONUNDA(VEYA YÜKSEK ÖĞRENİMLİ OLUP, ÖZEL KANUNLARIN ÖNGÖRDÜĞÜ ŞARTLARI TAŞIYANLARDAN EN AZ SEKİZ YIL MESLEKİ GÖREV YAPTIKTAN SONRA YİNE BU KANUNLARIN ÖNGÖRDÜĞÜ USULE GÖRE SEÇİLEREK)ATANAN</t>
    </r>
  </si>
  <si>
    <t>BAŞBAKANLIK MÜFETTİŞLERİ</t>
  </si>
  <si>
    <t>BAKANLIK MÜFETTİŞLERİ</t>
  </si>
  <si>
    <t>MÜSTEŞARLIK MÜFETTİŞLERİ</t>
  </si>
  <si>
    <t>DİYANET İŞLERİ BAŞKANLIĞI MÜFETTİŞLERİ</t>
  </si>
  <si>
    <t>BAĞIMSIZ GENEL MÜDÜRLÜK MÜFETTİŞLERİ</t>
  </si>
  <si>
    <t>BÜYÜKŞEHİR BELEDİYESİ MÜFETTİŞLERİ</t>
  </si>
  <si>
    <t>BÜYÜKŞEHİR BEL. SINIRLARI İÇERİSİNDEKİ İLÇE BEL. MÜFETTİŞLERİ</t>
  </si>
  <si>
    <t>BAŞBAKANLIK UZMANLARI</t>
  </si>
  <si>
    <t>ADALET UZMANLARI</t>
  </si>
  <si>
    <t>MİLLİ SAVUNMA UZMANLARI</t>
  </si>
  <si>
    <t>İÇİŞLERİ UZMANLARI</t>
  </si>
  <si>
    <t>DIŞİŞLERİ UZMANLARI</t>
  </si>
  <si>
    <t>ÇALIŞMA UZMANLARI</t>
  </si>
  <si>
    <t>YURT DIŞI İŞÇİ HİZMETLERİ UZMANLARI</t>
  </si>
  <si>
    <t xml:space="preserve"> İŞ SAĞLIĞI VE GÜVENLİĞİ UZMANLARI</t>
  </si>
  <si>
    <t>ENERJİ VE TABİİ KAYNAKLAR UZMANLARI</t>
  </si>
  <si>
    <t>KÜLTÜR VE TURİZM UZMANLARI</t>
  </si>
  <si>
    <t>AİLE VE SOSYAL POLİTİKALAR UZMANLARI</t>
  </si>
  <si>
    <t>İNSAN HAKLARI UZMANLARI</t>
  </si>
  <si>
    <t>SANAYİ VE TEKNOLOJİ UZMANLARI</t>
  </si>
  <si>
    <t>ÇEVRE VE ŞEHİRCİLİK UZMANLARI</t>
  </si>
  <si>
    <t>GENÇLİK VE SPOR UZMANLARI</t>
  </si>
  <si>
    <t>GIDA,TARIM VE HAYVANCILIK UZMANLARI</t>
  </si>
  <si>
    <t>GÜMRÜK VE TİCARET UZMANLARI</t>
  </si>
  <si>
    <t>İHRACATI GELİŞTİRME UZMANLARI</t>
  </si>
  <si>
    <t>ORMAN VE SU İŞLERİ UZMANLARI</t>
  </si>
  <si>
    <t>DİYANET İŞLERİ UZMANLARI</t>
  </si>
  <si>
    <t>DİN İŞLERİ YÜKSEK KURULU UZMANLARI</t>
  </si>
  <si>
    <t>DEVLET PERSONEL UZMANLARI</t>
  </si>
  <si>
    <t>MİLLİ GÜVENLİK KURULU GENEL SEKRETERLİĞİ UZMANLARI</t>
  </si>
  <si>
    <t>AFET VE ACİL DURUM YÖNETİMİ UZMANLARI</t>
  </si>
  <si>
    <t>DEVLET GELİR UZMANLARI</t>
  </si>
  <si>
    <t>TAPU VE KADASTRO UZMANLARI</t>
  </si>
  <si>
    <t>METEOROLOJİ UZMANLARI</t>
  </si>
  <si>
    <t>BASIN VE ENFORMASYON UZMANLARI</t>
  </si>
  <si>
    <t>YÜKSEK KURUM UZMANLARI</t>
  </si>
  <si>
    <t>ÖLÇME,SEÇME VE YERLEŞTİRME MERKEZİ UZMANLARI</t>
  </si>
  <si>
    <t>SAVUNMA SANAYİİ UZMANLARI</t>
  </si>
  <si>
    <t>VAKIF UZMANLARI</t>
  </si>
  <si>
    <t>MARKA UZMANLARI</t>
  </si>
  <si>
    <t>PATENT UZMANLARI</t>
  </si>
  <si>
    <t>TİKA UZMANLARI</t>
  </si>
  <si>
    <t>ÖZELLEŞTİRME İDARESİ BAŞKANLIĞI UZMANLARI</t>
  </si>
  <si>
    <t>YURTDIŞI TÜRKLER VE AKRABA TOPLULUKLAR UZMANLARI</t>
  </si>
  <si>
    <t>YAZMA ESER UZMANLARI</t>
  </si>
  <si>
    <t>İSTİHDAM UZMANLARI</t>
  </si>
  <si>
    <t>ÇALIŞMA VE SOSYAL GÜVENLİK EĞİTİM UZMANLARI</t>
  </si>
  <si>
    <t>BAKANLIK VE BAĞLI KURULUŞLARIN AVRUPA BİRLİĞİ UZMANLARI</t>
  </si>
  <si>
    <t>YÜKSEKÖĞRETİM KURULU UZMANLARI</t>
  </si>
  <si>
    <t>KALKINMA BAKANLIĞI PLANLAMA UZMANLARI</t>
  </si>
  <si>
    <t>BAŞBAKANLIK YÜKSEK DENETLEME KURULU UZMANLARI</t>
  </si>
  <si>
    <t>DIŞİŞLERİ MESLEK MEMURLARI İLE KONSOLOSLUK VE İHTİSAS MEMURLARI</t>
  </si>
  <si>
    <t>MALİYE BAKANLIĞI VERGİ MÜFETTİŞLERİ</t>
  </si>
  <si>
    <t>HAZİNE MÜSTEŞARLIĞI BANKALAR YEMİNLİ MURAKIPLARI VE HAZİNE KONTROLÖRLERİ</t>
  </si>
  <si>
    <t>HAZİNE UZMANLARI SİGORTA DENETLEME UZMANLARI İLE AKTÜERLERİ</t>
  </si>
  <si>
    <t>DIŞ TİCARET UZMANLARI</t>
  </si>
  <si>
    <t>AVRUPA BİRLİĞİ İŞLERİ UZMANLARI</t>
  </si>
  <si>
    <t>GÖÇ UZMANLARI</t>
  </si>
  <si>
    <t xml:space="preserve">ÇALIŞMA VE SOSYAL GÜVENLİK BAKANLIĞI İŞ VE İŞ GÜVENLİĞİ MÜFETTİŞLERİ </t>
  </si>
  <si>
    <t>BAKANLIKLARIN MERKEZ TEŞKİLATINA DAHİL GENEL MÜDÜRLÜKLERİ KONTROLÖRLERİ</t>
  </si>
  <si>
    <t>İÇİŞLERİ BAKANLIĞI DERNEKLER DENETÇİLERİ</t>
  </si>
  <si>
    <t>SOSYAL GÜVENLİK KURUMU MÜFETTİŞLERİ</t>
  </si>
  <si>
    <t>SOSYAL GÜVENLİK UZMANLARI</t>
  </si>
  <si>
    <t>ULAŞTIRMA VE HABERLEŞME UZMANLARI</t>
  </si>
  <si>
    <t>HAVACILIK VE UZAY TEKNOLOJİLERİ UZMANLARI</t>
  </si>
  <si>
    <t>DENİZCİLİK UZMANLARI</t>
  </si>
  <si>
    <t>SAĞLIK UZMANLARI VE SAĞLIK DENETÇİLERİ</t>
  </si>
  <si>
    <t>MİLLİ SAVUNMA BAKANLIĞI AKARYAKIT İKMAL VE NATO POL TESİSLERİ İŞLETME  BAŞKANLIĞI MÜFETTİŞLERİ</t>
  </si>
  <si>
    <t>TÜRKİYE İSTATİSTİK KURUMU UZMANLARI</t>
  </si>
  <si>
    <t xml:space="preserve">ENERJİ VE TABİİ KAYNAKLAR DENETÇİLERİ </t>
  </si>
  <si>
    <t>5018 SAYILI KANUN HÜKÜMLERİNE GÖRE ATANAN İÇ DENETÇİLER</t>
  </si>
  <si>
    <t>MİLLİ EĞİTİM UZMANLARI</t>
  </si>
  <si>
    <t>MİLLİ EĞİTİM DENETÇİLERİ</t>
  </si>
  <si>
    <t>İL EĞİTİM DENETMENLERİ</t>
  </si>
  <si>
    <t>AİLE VE SOSYAL POLİTİKALAR DENETÇİLERİ</t>
  </si>
  <si>
    <t>MALİYE UZMANLARI</t>
  </si>
  <si>
    <t>h) EN AZ 3 YIL SÜRELİ YÜKSEKÖĞRENİM VEREN FAKÜLTE VE YÜKSEKOKULLARI BİTİREREK MESLEĞE ÖZEL YARIŞMA SINAVI İLE GİREN VE BELİRLİ SÜRELİ MESLEK İÇİ EĞİTİMDEN SONRA ÖZEL BİR YETERLİK SINAVI SONUNDA ATANAN</t>
  </si>
  <si>
    <t>GELİR UZMANLARI</t>
  </si>
  <si>
    <t>İL İSTİHDAM UZMANLARI</t>
  </si>
  <si>
    <t>MALİ HİZMETLER UZMANLARI</t>
  </si>
  <si>
    <t>VERGİ İSTİHBARAT UZMANLARI</t>
  </si>
  <si>
    <t>İÇİŞLERİ BAKANLIĞI PLANLAMA UZMANLARI</t>
  </si>
  <si>
    <t>İL GÖÇ UZMANLARI</t>
  </si>
  <si>
    <t>EN AZ ÜÇ YIL SÜRELİ YÜKSEK ÖĞRETİM VEREN FAKÜLTE VEYA YÜKSEKOKULU BİTİREREK YAPILACAK SINAV SONUCUNDA DENETMEN YARDIMCISI VEYA UZMAN YARDIMCISI KADROLARINA ATANMIŞ VE EN AZ ÜÇ YIL BU KADROLARDA ÇALIŞTIKTAN SONRA BU SÜREDEKİ ÇALIŞMALARI OLUMLU BULUNMAK KAYDIYLA</t>
  </si>
  <si>
    <t>ÜRÜN DENETMENLERİ</t>
  </si>
  <si>
    <t>GÜMRÜK VE TİCARET DENETMENLERİ</t>
  </si>
  <si>
    <t>SOSYAL GÜVENLİK DENETMENLERİ</t>
  </si>
  <si>
    <t>DEFTERDARLIK UZMANLARI</t>
  </si>
  <si>
    <r>
      <rPr>
        <b/>
        <i/>
        <sz val="12"/>
        <color indexed="10"/>
        <rFont val="Calibri"/>
        <family val="2"/>
        <charset val="162"/>
      </rPr>
      <t>i)</t>
    </r>
    <r>
      <rPr>
        <b/>
        <i/>
        <sz val="12"/>
        <color indexed="8"/>
        <rFont val="Calibri"/>
        <family val="2"/>
        <charset val="162"/>
      </rPr>
      <t xml:space="preserve"> BU SINIFA DAHİL OLUP DA YUKARIDA SAYILANLAR DIŞINDA KALANLARDAN,</t>
    </r>
  </si>
  <si>
    <r>
      <rPr>
        <b/>
        <i/>
        <sz val="12"/>
        <color indexed="10"/>
        <rFont val="Calibri"/>
        <family val="2"/>
        <charset val="162"/>
      </rPr>
      <t xml:space="preserve">      1)</t>
    </r>
    <r>
      <rPr>
        <b/>
        <i/>
        <sz val="12"/>
        <color indexed="8"/>
        <rFont val="Calibri"/>
        <family val="2"/>
        <charset val="162"/>
      </rPr>
      <t xml:space="preserve"> YÜKSEKÖĞRETİM GÖRENLER,</t>
    </r>
  </si>
  <si>
    <r>
      <t xml:space="preserve">     </t>
    </r>
    <r>
      <rPr>
        <b/>
        <i/>
        <sz val="12"/>
        <color indexed="10"/>
        <rFont val="Calibri"/>
        <family val="2"/>
        <charset val="162"/>
      </rPr>
      <t>2)</t>
    </r>
    <r>
      <rPr>
        <b/>
        <i/>
        <sz val="12"/>
        <color indexed="8"/>
        <rFont val="Calibri"/>
        <family val="2"/>
        <charset val="162"/>
      </rPr>
      <t xml:space="preserve"> DİĞERLERİ,</t>
    </r>
  </si>
  <si>
    <t>II- TEKNİK HİZMETLER SINIFI</t>
  </si>
  <si>
    <t>KADROLARI BU SINIFA DAHİL OLU, EN AZ 4 YIL SÜRELİ YÜKSEKÖĞRETİM VEREN FAKÜLTE VEYA YÜKSEKOKULLARDAN MEZUN OLARAK YÜRÜRLÜKTEKİ HÜKÜMLERE GÖRE</t>
  </si>
  <si>
    <t>YÜKSEK MÜHENDİS</t>
  </si>
  <si>
    <t>MÜHENDİS</t>
  </si>
  <si>
    <t>YÜKSEK MİMAR</t>
  </si>
  <si>
    <t>MİMAR</t>
  </si>
  <si>
    <t>ŞEHİR PLANCISI</t>
  </si>
  <si>
    <t>BÖLGE PLANCISI</t>
  </si>
  <si>
    <t>KADROLARI BU SINIFA DAHİL OLUP, EN AZ 4 YIL SÜRELİ YÜKSEKÖĞRETİM VEREN FAKÜLTE VE YÜKSEKOKULLARDAN MEZUN OLARAK YÜRÜRLÜKTEKİ HÜKÜMLERE GÖRE</t>
  </si>
  <si>
    <t>JEOLOG</t>
  </si>
  <si>
    <t>HİDROJEOLOG</t>
  </si>
  <si>
    <t>HİDROLOG</t>
  </si>
  <si>
    <t>JEOMORFOLOG</t>
  </si>
  <si>
    <t>JEOFİZİKÇİ</t>
  </si>
  <si>
    <t>FİZİKÇİ</t>
  </si>
  <si>
    <t>MATEMATİKÇİ</t>
  </si>
  <si>
    <t>İSTATİSTİKÇİ</t>
  </si>
  <si>
    <t>YÖNEYLEMCİ(HAREKET ARAŞTIRMACISI)</t>
  </si>
  <si>
    <t>MATEMATİKSEL İKTİSATÇI</t>
  </si>
  <si>
    <t>EKONOMİCİ</t>
  </si>
  <si>
    <t>KİMYAGER</t>
  </si>
  <si>
    <t>TEKNİK YÜKSEK ÖĞRETMEN OKULU MEZUNLARI</t>
  </si>
  <si>
    <t xml:space="preserve">KADROLARI BU SINIFA DAHİL OLUP DA YUKARIDA SAYILANLAR DIŞINDAKİ YÜKSEK ÖĞRENİM MEZUNLARI </t>
  </si>
  <si>
    <t>YÜKSEK TEKNİKER</t>
  </si>
  <si>
    <t>TEKNİKER</t>
  </si>
  <si>
    <t>KADROLARI BU SINIFA DAHİL OLUP DA YUKARIDA SAYILANLAR DIŞINDA KALANLAR</t>
  </si>
  <si>
    <t>III- SAĞLIK HİZMETLERİ SINIFI</t>
  </si>
  <si>
    <t>III-SAĞLIK HİZMETLERİ SINIFI</t>
  </si>
  <si>
    <t>UZMAN TABİP</t>
  </si>
  <si>
    <t>TABİP</t>
  </si>
  <si>
    <t>DİŞ HEKİMİ</t>
  </si>
  <si>
    <t>UZMAN VETERİNER HEKİM</t>
  </si>
  <si>
    <t>VETERİNER HEKİM</t>
  </si>
  <si>
    <t>ECZACI</t>
  </si>
  <si>
    <t>BİYOLOG</t>
  </si>
  <si>
    <t>TIPTA UZMANLIK TÜZÜĞÜNDE BELİRTİLEN DALLARDA UZMANLIK BELGESİ ALANLAR VEYA</t>
  </si>
  <si>
    <t>BU DALLARDA UZMANLIK UNVANINI DOKTORA AŞAMASI İLE KAZANMIŞ BULUNANLAR</t>
  </si>
  <si>
    <t>DİĞER SAĞLIK BİLİMLERİ LİSANSİYERLERİ</t>
  </si>
  <si>
    <t>KADROLARI BU SINIFA DAHİL OLUP DA YUKARIDA SAYILANLAR DIŞINDA KALANLARDAN,</t>
  </si>
  <si>
    <t>YÜKSEK ÖĞRENİM GÖRENLER</t>
  </si>
  <si>
    <t>DİĞERLERİ</t>
  </si>
  <si>
    <t>IV- EĞİTİM VE ÖĞRETİM HİZMETLERİ SINIFI</t>
  </si>
  <si>
    <t>ÖĞRETMEN VE DİĞER PERSONEL</t>
  </si>
  <si>
    <t>V- AVUKATLIK HİZMETLERİ SINIFI</t>
  </si>
  <si>
    <t>KADROLARI BU SINIFA DAHİL OLANLARDAN</t>
  </si>
  <si>
    <t>VI- DİN HİZMETLERİ SINIFI</t>
  </si>
  <si>
    <t>VI-DİN HİZMETLERİ SINIFI</t>
  </si>
  <si>
    <t>EN AZ DÖRT YILLIK DİNİ YÜKSEK ÖĞRENİM MEZUNLARI</t>
  </si>
  <si>
    <t>YUKARIDA BELİRTİLENLER DIŞINDAKİ YÜKSEK ÖĞRENİM MEZUNLARI</t>
  </si>
  <si>
    <t>VII- EMNİYET HİZMETLERİ SINIFI</t>
  </si>
  <si>
    <t>EMNİYET GENEL MÜDÜRÜ</t>
  </si>
  <si>
    <t>TEFTİŞ KURULU BAŞKANI</t>
  </si>
  <si>
    <t>POLİS AKADEMİSİ BAŞKANI</t>
  </si>
  <si>
    <t>EMNİYET GENEL MÜDÜR YARDIMCILARI</t>
  </si>
  <si>
    <t>ANKARA İSTANBUL İZMİR EMNİYET MÜDÜRLERİ</t>
  </si>
  <si>
    <t>DAİRE BAŞKANLARI</t>
  </si>
  <si>
    <t>DİĞER BİRİNCİ SINIF EMNİYET MÜDÜRLERİ</t>
  </si>
  <si>
    <t>KADROLARI BU SINIFA DAHİL OLUP DA EMNİYET MÜDÜRÜ SIFATINI KAZANMIŞ OLANLAR</t>
  </si>
  <si>
    <t>YÜKSEK ÖĞRENİMLİLER</t>
  </si>
  <si>
    <t>VIII- MÜLKİ İDARE AMİRLİĞİ HİZMETLERİ SINIFI</t>
  </si>
  <si>
    <t>MÜSTEŞAR</t>
  </si>
  <si>
    <t>VALİ</t>
  </si>
  <si>
    <r>
      <rPr>
        <b/>
        <i/>
        <sz val="12"/>
        <color indexed="10"/>
        <rFont val="Calibri"/>
        <family val="2"/>
        <charset val="162"/>
      </rPr>
      <t>c)</t>
    </r>
    <r>
      <rPr>
        <b/>
        <i/>
        <sz val="12"/>
        <color indexed="8"/>
        <rFont val="Calibri"/>
        <family val="2"/>
        <charset val="162"/>
      </rPr>
      <t xml:space="preserve"> BİRİNCİ SINIF MÜLKİ İDARE AMİRLERİNDEN(GENEL İDARE HİZMETLERİ SINIFINDA AYNI GÖREV UNVANLARI İÇİN BELİRLENEN EK GÖSTERGE RAKAMLARINDAN DÜŞÜK OLMAMAK ÜZERE)</t>
    </r>
  </si>
  <si>
    <t>1İNCİ DERECENİN
4ÜNCÜ 
KADEMESİ</t>
  </si>
  <si>
    <t>KADROLARI BU SINIFA DAHİL OLUP DA; YUKARIDA SAYILANLAR DIŞINDA KALANLAR</t>
  </si>
  <si>
    <t>1 İNCİ
DERECENİN
4ÜNCÜ
KADEMESİ</t>
  </si>
  <si>
    <t>(1 İNCİ DERECENİN KADEMELERİNDEN AYLIK ALANLAR İÇİN GENEL İDARE HİZMETLERİ SINIFINDA AYNI GÖREV UNVANLARI İÇİN BELİRLENEN EK GÖSTERGE RAKAMLARINDAN DÜŞÜK OLMAMAK ÜZERE</t>
  </si>
  <si>
    <r>
      <t xml:space="preserve">                                                           II SAYILI CETVEL                                                         </t>
    </r>
    <r>
      <rPr>
        <b/>
        <sz val="12"/>
        <rFont val="Calibri"/>
        <family val="2"/>
        <charset val="162"/>
      </rPr>
      <t>(KADROLARI GENEL İDARE HİZMETLERİ SINIFININ BİRİNCİ  DERECESİNDE BULUNANLARIN EK GÖSTERGELERİ)</t>
    </r>
  </si>
  <si>
    <t>1- BAŞBAKANLIK VE BAKANLIKLARDA</t>
  </si>
  <si>
    <t>1-BAŞBAKANLIK VE BAKANLIKLARDA</t>
  </si>
  <si>
    <t>BAŞBAKANLIK MÜŞAVİRİ</t>
  </si>
  <si>
    <t>BAŞBAKANLIK BAŞKAN YARDIMCISI</t>
  </si>
  <si>
    <t>BAKANLIK MÜŞAVİRİ</t>
  </si>
  <si>
    <t>BAŞBAKANLIK BASIN MÜŞAVİRİ</t>
  </si>
  <si>
    <t>1.HUKUK MÜŞAVİRİ</t>
  </si>
  <si>
    <r>
      <t>ELÇİ, MÜSTEŞAR, I.SINIF BAŞKONSOLOS, BÜYÜKELÇİLİK I.MÜSTEŞARI</t>
    </r>
    <r>
      <rPr>
        <b/>
        <i/>
        <sz val="12"/>
        <color indexed="10"/>
        <rFont val="Calibri"/>
        <family val="2"/>
        <charset val="162"/>
      </rPr>
      <t>*</t>
    </r>
  </si>
  <si>
    <t>DAİRE BAŞKANI(ANA VE YARDIMCI HİZMET BİRİMİ)</t>
  </si>
  <si>
    <t>MİLLİ KÜTÜPHANE BAŞKAN YARDIMCISI</t>
  </si>
  <si>
    <t>MALİ SUÇLARI ARAŞTIRMA KURULU BAŞKAN YARDIMCISI</t>
  </si>
  <si>
    <t>VERGİ DENETİM KURULU BAŞKAN YARDIMCISI</t>
  </si>
  <si>
    <t>GENEL MÜDÜR YARDIMCISI</t>
  </si>
  <si>
    <t>MALİYE BAKANLIĞI HUKUK MÜŞAVİRİ</t>
  </si>
  <si>
    <t>DIŞ POLİTİKA DANIŞMA KURULU ÜYESİ</t>
  </si>
  <si>
    <t>DIŞİŞLERİ BAKANLIĞI EĞİTİM MERKEZİ SEKRETERİ</t>
  </si>
  <si>
    <t>İL İDARE KURULU ÜYESİ BAKANLIK İL MÜDÜRLERİ</t>
  </si>
  <si>
    <t>ANKARA,İSTANBUL VE İZMİR İLLERİNDEKİ DİĞER BAKANLIK İL MÜDÜRLERİ</t>
  </si>
  <si>
    <t>BAKANLIK BÖLGE MÜDÜRÜ</t>
  </si>
  <si>
    <t>YÜKSEK FEN KURULU ÜYESİ</t>
  </si>
  <si>
    <t>MALİYE BAŞKANI</t>
  </si>
  <si>
    <t>MİLLİ EMLAK DAİRESİ BAŞKANI</t>
  </si>
  <si>
    <t>AVRUPA BİRLİĞİ BAKANLIĞI DAİRE BAŞKANLARI</t>
  </si>
  <si>
    <t>SERBEST BÖLGE MÜDÜRÜ</t>
  </si>
  <si>
    <t>GENEL MÜDÜRLÜK VE BAŞKANLIK DAİRE BAŞKANI</t>
  </si>
  <si>
    <t xml:space="preserve">MİLLİ EĞİTİM BAKANLIĞI GRUP BAŞKANI, </t>
  </si>
  <si>
    <t>MİLLİ EĞİTİM BAKANLIĞI BİLGİ İŞLEM GRUP BAŞKANI</t>
  </si>
  <si>
    <t>MİLLİ EĞİTİM BAKANLIĞI İNŞAAT VE EMLAK GRUP BAŞKANI</t>
  </si>
  <si>
    <t>2-YARGI KURULUŞLARI, BAĞLI VE İLGİLİ KURULUŞLAR İLE YÜKSEK ÖĞRETİM KURULUŞLARINDA</t>
  </si>
  <si>
    <t>VAKIFLAR MECLİSİ ÜYESİ</t>
  </si>
  <si>
    <t>YÖNETİM KURULU ÜYESİ</t>
  </si>
  <si>
    <t>A.O.Ç. MÜDÜRÜ</t>
  </si>
  <si>
    <t>DEVLET PERSONEL BAŞKANLIĞI BAŞKAN YARDIMCISI</t>
  </si>
  <si>
    <t>TÜRKİYE HALK SAĞLIĞI KURUMU BAŞKAN YARDIMCISI</t>
  </si>
  <si>
    <t>TÜRKİYE İLAÇ VE TIBBİ CİHAZ KURUMU BAŞKAN YARDIMCISI</t>
  </si>
  <si>
    <t>TÜRKİYE KAMU HASTANELERİ KURUMU BAŞKAN YARDIMCISI</t>
  </si>
  <si>
    <t>TÜRK PATENT ENSTİTÜSÜ BAŞKAN YARDIMCISI</t>
  </si>
  <si>
    <t>ATOM ENERJİSİ KURUMU BAŞKAN YARDIMCISI</t>
  </si>
  <si>
    <t>ÖZEL ÇEVRE KORUMA KURUMU BAŞKAN YARDIMCISI</t>
  </si>
  <si>
    <t>ADLİ TIP KURUMU BAŞKAN YARDIMCISI</t>
  </si>
  <si>
    <t>ATATÜRK KÜLTÜR, DİL VE TARİH YÜKSEK KURUMU DENETLEME KURULU BAŞKANI</t>
  </si>
  <si>
    <t>ATATÜRK ARAŞTIRMA MERKEZİ BAŞKAN YARDIMCISI</t>
  </si>
  <si>
    <t>TÜRK DİL KURUMU BAŞKAN YARDIMCISI</t>
  </si>
  <si>
    <t>TÜRK TARİH KURUMU BAŞKAN YARDIMCISI</t>
  </si>
  <si>
    <t>ATATÜRK KÜLTÜR MERKEZİ BAŞKAN YARDIMCISI</t>
  </si>
  <si>
    <t>MİLLİ SAVUNMA BAKANLIĞI AKARYAKIT İKMAL VE NATO POL TESİSLERİ İŞLETME BAŞKAN YARDIMCISI</t>
  </si>
  <si>
    <t>HAZİNE MÜSTEŞARLIĞI DAİRE BAŞKANI(ANA VE YARDIMCI HİZMET BİRİMİ)</t>
  </si>
  <si>
    <t>TÜRKİYE İSTATİSTİK KURUMU DAİRE BAŞKANI</t>
  </si>
  <si>
    <t>MİLLİ GÜVENLİK KURULU GENEL SEKRETERLİĞİ DAİRE BAŞKANI</t>
  </si>
  <si>
    <t>MİLLİ GÜVENLİK KURULU GENEL SEKRETERLİĞİ GENEL SEKRETER MÜŞAVİRİ</t>
  </si>
  <si>
    <t>TÜRK İŞBİRLİĞİ VE KOORDİNASYON AJANSI DAİRE BAŞKANI</t>
  </si>
  <si>
    <t>TÜRKİYE YAZMA ESERLER BAŞKANLIĞI DAİRE BAŞKANI</t>
  </si>
  <si>
    <t>TÜRKİYE YAZMA ESERLER  BAŞKANLIĞI ARAŞTIRMA VE EĞİTİM MERKEZİ MÜDÜRÜ</t>
  </si>
  <si>
    <t>TÜRKİYE YAZMA ESERLER BAŞKANLIĞI BÖLGE MÜDÜRÜ</t>
  </si>
  <si>
    <t>TÜRKİYE YAZMA ESERLER BAŞKANLIĞI MÜŞAVİRİ</t>
  </si>
  <si>
    <t>YURTDIŞI TÜRKLER VE AKRABA TOPLULUKLAR BAŞKANLIĞI DAİRE BAŞKANI</t>
  </si>
  <si>
    <t>GELİR İDARESİ DAİRE BAŞKANI</t>
  </si>
  <si>
    <t>AFET VE ACİL DURUM YÖNETİMİ BAŞKANLIĞI DAİRE BAŞKANI</t>
  </si>
  <si>
    <t>VERGİ DAİRESİ BAŞKANI</t>
  </si>
  <si>
    <t>SOSYAL GÜVENLİK KURUMU AKTÜERYA VE FON YÖNETİMİ DAİRE BAŞKANI</t>
  </si>
  <si>
    <t>SOSYAL GÜVENLİK KURUMU İNSAN KAYNAKLARI DAİRE BAŞKANI</t>
  </si>
  <si>
    <t>SOSYAL GÜVENLİK KURUMU DESTEK HİZMETLERİ DAİRE BAŞKANI</t>
  </si>
  <si>
    <t>SOSYAL GÜVENLİK İL MÜDÜRÜ(ANKARA,İSTANBUL,İZMİR)</t>
  </si>
  <si>
    <t>TEFTİŞ VE KONTROL KURULU BAŞKANI</t>
  </si>
  <si>
    <t>TEFTİŞ VE TETKİK KURULU BAŞKANI</t>
  </si>
  <si>
    <t>VAKIFLAR GENEL MÜDÜRLÜĞÜ REHBERLİK VE TEFTİŞ BAŞKANI</t>
  </si>
  <si>
    <t>YÜKSEKÖĞRETİM KURULU GENEL SEKRETER YARDIMCISI</t>
  </si>
  <si>
    <t>ÜNİVERSİTELERARASI KURUL SEKRETERİ</t>
  </si>
  <si>
    <t>ÜNİVERSİTE GENEL SEKRETERİ</t>
  </si>
  <si>
    <t>ÇALIŞMA VE SOSYAL GÜVENLİK EĞİTİM VE ARAŞTIRMA MERKEZİ BAŞKANI</t>
  </si>
  <si>
    <t>MÜŞAVİR(MÜSTEŞARLIKLARDA)</t>
  </si>
  <si>
    <t>1. HUKUK MÜŞAVİRİ</t>
  </si>
  <si>
    <t>TÜRKİYE İSTATİSTİK KURUMU BÖLGE MÜDÜRÜ</t>
  </si>
  <si>
    <t>DAİRE BAŞKANI</t>
  </si>
  <si>
    <t>GELİR İDARESİ GRUP BAŞKANI</t>
  </si>
  <si>
    <t>MİLLİ GÜVENLİK KURULU GENEL SEKRETERLİĞİ GRUP BAŞKANI</t>
  </si>
  <si>
    <t>TAPU VE KADASTRO BÖLGE MÜDÜRÜ</t>
  </si>
  <si>
    <t>DİYANET İŞLERİ BAŞKANLIĞI BAŞKANLIK MÜŞAVİRLERİ</t>
  </si>
  <si>
    <t>DİYANET İŞLERİ BAŞKANLIĞI DAİRE BAŞKANI</t>
  </si>
  <si>
    <t>İL MÜFTÜSÜ</t>
  </si>
  <si>
    <t>DİYANET İŞLERİ BAŞKANLIĞI DİNİ YÜKSEK İHTİSAS MERKEZİ MÜDÜRÜ</t>
  </si>
  <si>
    <t>MUSHAFLARI İNCELEME VE KIRAAT KURULU ÜYESİ</t>
  </si>
  <si>
    <t>SOSYAL GÜVENLİK KURUMU DAİRE BAŞKANLARI(ANA VE YARDIMCI HİZMET BİRİMİ)</t>
  </si>
  <si>
    <t>SAYIŞTAY BAŞKANLIĞI BİRİM BAŞKANI</t>
  </si>
  <si>
    <t>SAYIŞTAY BAŞKANLIĞI STRATEJİ GELİŞTİRME BİRİM BAŞKANI</t>
  </si>
  <si>
    <t>3-MAHALLİ İDARELER İLE BAĞLI VE İLGİLİ KURULUŞLARDA</t>
  </si>
  <si>
    <t>BÜYÜKŞEHİR BELEDİYE TEFTİŞ KURULU MÜDÜRÜ</t>
  </si>
  <si>
    <t>BÜYÜKŞEHİR BELEDİYE GENEL SEKRETER YARDIMCISI</t>
  </si>
  <si>
    <t>GENEL MÜDÜR YARDIMCILARI</t>
  </si>
  <si>
    <t>4- BAŞBAKANLIK VE BAKANLIKLARDA</t>
  </si>
  <si>
    <t>4-BAŞBAKANLIK VE BAKANLIKLARDA</t>
  </si>
  <si>
    <t>HUKUK MÜŞAVİRİ</t>
  </si>
  <si>
    <t>BAKANLIK ÖZEL KALEM MÜDÜRÜ</t>
  </si>
  <si>
    <t>BASIN VE HALKLA İLİŞKİLER MÜŞAVİRİ</t>
  </si>
  <si>
    <t>BAŞBAKANLIK MERKEZ TEŞKİLATINDA ARAŞTIRMACI</t>
  </si>
  <si>
    <t>DIŞİŞLERİ BAKANLIĞI ÖZEL MÜŞAVİRİ</t>
  </si>
  <si>
    <t>SAVUNMA SEKRETERİ</t>
  </si>
  <si>
    <t>BÜTÇE DAİRESİ BAŞKANI SAYMANLIK MÜDÜRÜ</t>
  </si>
  <si>
    <t>BAKANLIK İL MÜDÜRÜ</t>
  </si>
  <si>
    <t>ASKERİ DEFTERDAR</t>
  </si>
  <si>
    <t>MUHASEBE MÜDÜRÜ</t>
  </si>
  <si>
    <t>MUVAZZAF UZLAŞMA KOMİSYONU BAŞKANI</t>
  </si>
  <si>
    <t>MİLLİ EMLAK MÜDÜRÜ</t>
  </si>
  <si>
    <t>CEZAEVİ MÜDÜRÜ</t>
  </si>
  <si>
    <t>DENETİMLİ SERBESTLİK MÜDÜRÜ</t>
  </si>
  <si>
    <t>NÜFUS VE VATANDAŞLIK MÜDÜRÜ</t>
  </si>
  <si>
    <t>İL SOSYAL ETÜT VE PROJE MÜDÜRÜ</t>
  </si>
  <si>
    <t>BAYINDIRLIK VE İSKAN MÜDÜRÜ</t>
  </si>
  <si>
    <t>İSTANBUL ATATÜRK KÜL. MER. MÜDÜRÜ</t>
  </si>
  <si>
    <t>MÜZE MÜDÜRÜ(İSTANBUL TOPKAPI)</t>
  </si>
  <si>
    <t>OKUL MÜDÜRÜ(UNVANLILAR DAHİL)</t>
  </si>
  <si>
    <t>MALİYE KURSU MÜDÜRÜ</t>
  </si>
  <si>
    <t>MUHAKEMAT MÜDÜRÜ</t>
  </si>
  <si>
    <t>HASTANE MÜDÜRÜ</t>
  </si>
  <si>
    <t>İŞ SAĞLIĞI VE GÜVENLİĞİ ENSTİTÜ MÜDÜRÜ</t>
  </si>
  <si>
    <t>GEMİ SÜRVEY KURULU BAŞKANI</t>
  </si>
  <si>
    <t>İST. VALİDEBAĞ SANATORYUM VE ÖĞR.HST. BAŞKANI</t>
  </si>
  <si>
    <t>SİVİL SAVUNMA KOLEJİ MÜDÜRÜ</t>
  </si>
  <si>
    <t>DEFTERDAR YARDIMCISI</t>
  </si>
  <si>
    <t>EKONOMİ BAKANLIĞI BÖLGE MÜDÜR YARDIMCISI</t>
  </si>
  <si>
    <t>SERBEST BÖLGE MÜDÜR YARDIMCISI</t>
  </si>
  <si>
    <t>GÜMRÜK VE TİCARET BAKANLIĞI BÖLGE MÜDÜR YARDIMCISI</t>
  </si>
  <si>
    <t>MAL MÜDÜRÜ</t>
  </si>
  <si>
    <t>EMLAK MÜDÜRÜ(MALİYE BAKANLIĞI)</t>
  </si>
  <si>
    <t>MÜZE BAŞKANI(KÜLTÜR VE TURİZM BAKANLIĞI)</t>
  </si>
  <si>
    <t>5- YARGI KURULUŞLARI, BAĞLI VE İLGİLİ KURULUŞLAR İLE YÜKSEKÖĞRETİM KURULUŞLARINDA</t>
  </si>
  <si>
    <t>5- YARGI KURULUŞLARI BAĞLI VE İLGİLİ KURULUŞLAR İLE YÜKSEKÖĞRETİM KURULUŞLARINDA</t>
  </si>
  <si>
    <t>ATATÜRK KÜLTÜR, DİL VE TARİH YÜKSEK KURUMU DENETLEME KURUL ÜYESİ</t>
  </si>
  <si>
    <t>BAŞHUKUK MÜŞAVİRİ</t>
  </si>
  <si>
    <t>YURTDIŞI TÜRKLER VE AKRABA TOPLULUKLAR BAŞKANLIĞI BAŞKANLIK MÜŞAVİRLERİ</t>
  </si>
  <si>
    <t>YURTDIŞI TÜRKLER VE AKRABA TOPLULUKLAR BAŞKANLIĞI BASIN MÜŞAVİRİ</t>
  </si>
  <si>
    <t>İSTATİSTİK MÜŞAVİRİ</t>
  </si>
  <si>
    <t>MİLLİ GÜVENLİK KURULU GENEL SEKRETERLİĞİ MÜŞAVİRİ</t>
  </si>
  <si>
    <t>HAZİNE SAYMANI</t>
  </si>
  <si>
    <t>GENEL SEKRETER</t>
  </si>
  <si>
    <t>ÇALIŞMA VE SOSYAL GÜVENLİK EĞİTİM VE ARAŞTIRMA MERKEZİ BAŞKAN YARDIMCISI</t>
  </si>
  <si>
    <t>R.S. HIFZISIHHA MERKEZİ BAŞKANI</t>
  </si>
  <si>
    <t>BÖLGE MÜDÜRÜ</t>
  </si>
  <si>
    <t>BÖLGE MÜDÜR YARDIMCISI</t>
  </si>
  <si>
    <t>İL MÜDÜRÜ</t>
  </si>
  <si>
    <t>AFET VE ACİL DURUM EĞİTİM MERKEZİ MÜDÜRÜ</t>
  </si>
  <si>
    <t>TÜRKİYE İSTATİSTİK KURUMUNDA MÜDÜR</t>
  </si>
  <si>
    <t>DİYANET İŞLERİ BAŞKANLIĞI BASIN VE HALKLA İLİŞKİLER MÜŞAVİRİ</t>
  </si>
  <si>
    <t>DİYANET İŞLERİ BAŞKANLIĞI ÖZEL KALEM MÜDÜRÜ</t>
  </si>
  <si>
    <t>DİYANET İŞLERİ BAŞKANLIĞI EĞİTİM MERKEZİ MÜDÜRÜ</t>
  </si>
  <si>
    <t>İL MÜFTÜ YARDIMCISI</t>
  </si>
  <si>
    <t>İLÇE MÜFTÜSÜ</t>
  </si>
  <si>
    <t>SOSYAL SİGORTALAR KURUMU SİGORTA İL MÜDÜRÜ</t>
  </si>
  <si>
    <t>SOSYAL SİGORTALAR KURUMU SİGORTA MÜDÜRÜ</t>
  </si>
  <si>
    <t>SOSYAL SİGORTALAR KURUMU SAĞLIK İŞLERİ İL MÜDÜRÜ</t>
  </si>
  <si>
    <t>SOSYAL SİGORTALAR KURUMU HASTANE MÜDÜRÜ</t>
  </si>
  <si>
    <t>TAPU VE KADASTRO EĞİTİM MÜDÜRÜ</t>
  </si>
  <si>
    <t>YÜKSEK FEN KURULU BAŞKANI</t>
  </si>
  <si>
    <t>TETKİK KURULU BAŞKANI</t>
  </si>
  <si>
    <t>FEN VE TETKİK KURULU BAŞKANI</t>
  </si>
  <si>
    <t>ARAŞTIRMA GELİŞTİRME KURULU BAŞKANI</t>
  </si>
  <si>
    <t>TETKİK VE İSTİŞARE KURULU BAŞKANI</t>
  </si>
  <si>
    <t>DEVLET OPERA VE BALESİ MÜDÜRÜ</t>
  </si>
  <si>
    <t>ÜNİVERSİTE GENEL SEKRETER YARDIMCISI</t>
  </si>
  <si>
    <t>A.O.Ç. MÜDÜR YARDIMCISI</t>
  </si>
  <si>
    <t>ARAŞTIRMA VE TEKNİK EĞİTİM MERKEZİ BAŞKANI</t>
  </si>
  <si>
    <t>S.S.K. SAĞLIK MESLEK LİSESİ MÜDÜRÜ</t>
  </si>
  <si>
    <t>YURT MÜDÜRÜ</t>
  </si>
  <si>
    <t>TAPU MÜDÜRÜ</t>
  </si>
  <si>
    <t>KADASTRO MÜDÜRÜ</t>
  </si>
  <si>
    <t>KAMBİYO MÜDÜRÜ</t>
  </si>
  <si>
    <t>BORSA KOMİSERİ</t>
  </si>
  <si>
    <t>ÜNİVERSİTE HASTANELERİ BAŞMÜDÜRÜ</t>
  </si>
  <si>
    <t>NÜKLEER ARAŞTIRMA EĞİTİM MERKEZİ MÜDÜRÜ</t>
  </si>
  <si>
    <t>BÖLGE BAŞMÜDÜRÜ</t>
  </si>
  <si>
    <t>GELİR İDARESİ GRUP MÜDÜRÜ</t>
  </si>
  <si>
    <t>VERGİ DAİRESİ MÜDÜRÜ</t>
  </si>
  <si>
    <t>BÖLGE İSTİHBARAT MÜDÜRÜ</t>
  </si>
  <si>
    <t>BÖLGE İNŞAAT MÜDÜRÜ</t>
  </si>
  <si>
    <t>KANDİLLİ RASATHANESİ MÜDÜRÜ</t>
  </si>
  <si>
    <t>BAŞMÜDÜR</t>
  </si>
  <si>
    <t>GÜNEYDOĞU ANADOLU FOSFATLARI GRUP BŞK.</t>
  </si>
  <si>
    <t>MÜESSESE MÜDÜRÜ</t>
  </si>
  <si>
    <t>İŞLETME MÜDÜRÜ</t>
  </si>
  <si>
    <t>FABRİKA MÜDÜRÜ</t>
  </si>
  <si>
    <t>KOMBİNA MÜDÜRÜ</t>
  </si>
  <si>
    <t>ÜNİVERSİTELERARASI KURUL GENEL SEKRETER YARD. FAKÜLTE SEKRETERİ</t>
  </si>
  <si>
    <t>ŞİRKET MÜDÜRÜ</t>
  </si>
  <si>
    <t>ENSTİTÜ MÜDÜRÜ</t>
  </si>
  <si>
    <t>TESİS MÜDÜRÜ</t>
  </si>
  <si>
    <t>KIRIKKALE YARDIMCI TESİSLER MÜDÜRÜ</t>
  </si>
  <si>
    <t>ÇİFTLİK MÜDÜRÜ</t>
  </si>
  <si>
    <t>KURULUŞ MÜDÜRÜ</t>
  </si>
  <si>
    <t>BANKA ŞUBESİ MÜDÜRÜ</t>
  </si>
  <si>
    <t>T.C. ZİRAAT BANKASI</t>
  </si>
  <si>
    <t>T.EMLAK BANKASI VE T. HALK BANKASI GENEL MÜDÜRLÜKLERİNDE 1İNCİ DERECE KADROLU MÜDÜRLERDEN;</t>
  </si>
  <si>
    <t>ZİRAİ KREDİLER MÜDÜRÜ</t>
  </si>
  <si>
    <t>ZİRAİ KALKINMA KREDİLERİ MÜDÜRÜ</t>
  </si>
  <si>
    <t>TİCARİ KREDİLER MÜDÜRÜ</t>
  </si>
  <si>
    <t>SANAYİ KREDİLERİ MÜDÜRÜ</t>
  </si>
  <si>
    <t>TEŞVİK VE GELİŞTİRME KREDİLERİ MÜDÜRÜ</t>
  </si>
  <si>
    <t>SU ÜRÜNLERİ KREDİLERİ MÜDÜRÜ</t>
  </si>
  <si>
    <t>KOOPERATİF KREDİLERİ MÜDÜRÜ</t>
  </si>
  <si>
    <t>KOOPERATİFLER MÜDÜRÜ</t>
  </si>
  <si>
    <t>İPOTEKLİ KREDİLER MÜDÜRÜ</t>
  </si>
  <si>
    <t>FON KREDİLERİ MÜDÜRÜ</t>
  </si>
  <si>
    <t>PARA VE TAHVİL MÜDÜRÜ</t>
  </si>
  <si>
    <t>TAHVİLAT MÜDÜRÜ</t>
  </si>
  <si>
    <t>TEVDİAT VE BANKA HİZMETLERİ MÜDÜRÜ</t>
  </si>
  <si>
    <t>PARA VE MENKUL KIYMETLER MÜDÜRÜ</t>
  </si>
  <si>
    <t>BANKA HİZMETLERİ MÜDÜRÜ</t>
  </si>
  <si>
    <t>DIŞ MUAMELELER MÜDÜRÜ</t>
  </si>
  <si>
    <t>DIŞ İLİŞKİLER MÜDÜRÜ</t>
  </si>
  <si>
    <t>İSTİHBARAT MÜDÜRÜ</t>
  </si>
  <si>
    <t>PROJE MÜDÜRÜ</t>
  </si>
  <si>
    <t>GENEL MUHASEBE MÜDÜRÜ</t>
  </si>
  <si>
    <t>PERSONEL MÜDÜRÜ</t>
  </si>
  <si>
    <t>MALZEME VE SATINALMA MÜDÜRÜ</t>
  </si>
  <si>
    <t>İNŞAAT MÜDÜRÜ</t>
  </si>
  <si>
    <t>EMLAK MÜDÜRÜ</t>
  </si>
  <si>
    <t>İNŞAAT VE PROJE MÜDÜRÜ</t>
  </si>
  <si>
    <t>EMLAK İŞLERİ MÜDÜRÜ</t>
  </si>
  <si>
    <t>OTOMASYON MÜDÜRÜ</t>
  </si>
  <si>
    <t>BİLGİ İŞLEM MERKEZİ MÜDÜRÜ</t>
  </si>
  <si>
    <t>ÖZEL TARIMSAL KREDİLER MÜDÜRÜ</t>
  </si>
  <si>
    <t>PROJE DEĞERLENDİRME MÜDÜRÜ</t>
  </si>
  <si>
    <t>SİSTEM SERVİSLERİ MÜDÜRÜ</t>
  </si>
  <si>
    <t>BANKACILIK HİZMETLERİ MÜDÜRÜ</t>
  </si>
  <si>
    <t>FON YÖNETİMİ MÜDÜRÜ</t>
  </si>
  <si>
    <t>EĞİTİM MÜDÜRÜ</t>
  </si>
  <si>
    <t>HABERLEŞME VE ARŞİV MÜDÜRÜ</t>
  </si>
  <si>
    <t>PLANLAMA,BÜTÇE VE KONTROL MÜDÜRÜ</t>
  </si>
  <si>
    <t>SOSYAL HİZMETLER MÜDÜRÜ</t>
  </si>
  <si>
    <t>SAĞLIK HİZMETLERİ MÜDÜRÜ</t>
  </si>
  <si>
    <t>İŞTİRAKLER MÜDÜRÜ</t>
  </si>
  <si>
    <t>HALKLA İLİŞKİLER MÜDÜRÜ</t>
  </si>
  <si>
    <t>KURUMSAL BANKACILIK MÜDÜRÜ</t>
  </si>
  <si>
    <t>SERMAYE PİYASALARI MÜDÜRÜ</t>
  </si>
  <si>
    <t>G.A.P. KREDİLERİ MÜDÜRÜ</t>
  </si>
  <si>
    <t>KREDİLER KANUNİ TAKİP MÜDÜRÜ</t>
  </si>
  <si>
    <t>BİREYSEL BANKACILIK MÜDÜRÜ</t>
  </si>
  <si>
    <t>BANKACILIK KARTLARI MÜDÜRÜ</t>
  </si>
  <si>
    <t>ELEKTRONİK FON TRANSFERİ MÜDÜRÜ</t>
  </si>
  <si>
    <t>MATBAA MÜDÜRÜ</t>
  </si>
  <si>
    <t>ARAŞTIRMA VE GELİŞTİRME MÜDÜRÜ</t>
  </si>
  <si>
    <t>KREDİ VE RİSK İZLEME MÜDÜRÜ</t>
  </si>
  <si>
    <t>İSTİHBARAT VE KREDİ DEĞERLENDİRME MÜDÜRÜ</t>
  </si>
  <si>
    <t>MERKEZ MUHASEBE MÜDÜRÜ</t>
  </si>
  <si>
    <t>İSTİHBARAT VE PROJE DEĞERLENDİRME MÜDÜRÜ</t>
  </si>
  <si>
    <t>BİREYSEL VE ÖZEL BANKACILIK MÜDÜRÜ</t>
  </si>
  <si>
    <t>MEVDUAT VE BANKA HİZMETLERİ MÜDÜRÜ</t>
  </si>
  <si>
    <t>HUKUK İŞLERİ MÜDÜRÜ</t>
  </si>
  <si>
    <t>İNŞAAT VE EMLAK MÜDÜRÜ</t>
  </si>
  <si>
    <t>ARAŞTIRMA, GELİŞTİRME VE PLANLAMA MÜDÜRÜ</t>
  </si>
  <si>
    <t>KREDİ PAZARLAMA MÜDÜRÜ</t>
  </si>
  <si>
    <t>DIŞ İLİŞKİLER OPERASYON MÜDÜRÜ</t>
  </si>
  <si>
    <t>DIŞ MUHABİR İLİŞKİLER MÜDÜRÜ</t>
  </si>
  <si>
    <t xml:space="preserve">BÜRO MÜDÜRÜ </t>
  </si>
  <si>
    <t>DİSİPLİN KURULU BAŞKANI</t>
  </si>
  <si>
    <t>SOSYAL GÜVENLİK İL MÜDÜRÜ</t>
  </si>
  <si>
    <t>YAZMA ESER KÜTÜPHANESİ MÜDÜRÜ</t>
  </si>
  <si>
    <t>ANAYASA MAHKEMESİ BAŞKANLIĞI MÜDÜRLERİ</t>
  </si>
  <si>
    <t>6- MAHALLİ İDARELER İLE BAĞLI VE İLGİLİ KURULUŞLARDA</t>
  </si>
  <si>
    <t>6-MAHALLİ İDARELER İLE BAĞLI VE İLGİLİ KURULUŞLARDA</t>
  </si>
  <si>
    <t>BÜYÜKŞEHİR BELEDİYE İLE BAĞLI KURULUŞLARDAKİ 1. HUKUK MÜŞAVİRİ</t>
  </si>
  <si>
    <t>BELEDİYE BAŞKAN YARDIMCISI</t>
  </si>
  <si>
    <t>BOĞAZİÇİ İMAR MÜDÜRÜ</t>
  </si>
  <si>
    <t>İL AFET VE ACİL DURUM MÜDÜRÜ</t>
  </si>
  <si>
    <t>SİVİL SAVUNMA ARAMA VE KURTARMA BİRLİK MÜDÜRÜ</t>
  </si>
  <si>
    <t>B- CUMHURBAŞKANLIĞI GENEL SEKRETERLİĞİ VE TÜRKİYEBÜYÜK MİLLET MECLİSİ BAŞKANLIĞI İDARİ TEŞKİLATI PERSONELİ EK GÖSTERGELERİ</t>
  </si>
  <si>
    <t>UNVANI</t>
  </si>
  <si>
    <t xml:space="preserve">DERECE </t>
  </si>
  <si>
    <t>EK GÖSTERGELER</t>
  </si>
  <si>
    <t>a) GENEL SEKRETER</t>
  </si>
  <si>
    <t>b) DEVLET DENETLEME KURULU BAŞKANI</t>
  </si>
  <si>
    <t>c) GENEL SEKRETER YARDIMCISI</t>
  </si>
  <si>
    <t xml:space="preserve">ç) DEVLET DENETLEME KURULU ÜYESİ, BAŞDANIŞMANLAR, TÜRKİYE BÜYÜK MİLLET MECLİSİ BAŞKAN BAŞMÜŞAVİRLERİ, BAŞKAN, CUMHURBAŞKANLIĞI ÖZEL KALEM MÜDÜRÜ, TÜRKİYE BÜYÜK MİLLET MECLİSİ BAŞKANLIĞI İDARİ TEŞKİLATI BAŞKANI VE ÖZEL KALEM MÜDÜRÜ
</t>
  </si>
  <si>
    <t>d) BAŞKAN MÜŞAVİRİ, TÜRKİYE BÜYÜK MİLLET MECLİSİ BAŞKANLIĞI İDARİ TEŞKİLATI BAŞKAN YARDIMCISI</t>
  </si>
  <si>
    <t>e) DANIŞMAN, DEVLET DENETLEME KURULU SEKRETERİ, MÜDÜR, GENEL SEKRETER ÖZEL KALEM MÜDÜRÜ</t>
  </si>
  <si>
    <t>f) MÜŞAVİR, HUKUK MÜŞAVİRİ, MÜDÜR YARDIMCISI, TÜRKİYE BÜYÜK MİLLET MECLİSİ BAŞKANLIĞI İDARİ TEŞKİLATI ÖZEL KALEM MÜDÜR YARDIMCISI, HUKUK MÜŞAVİRİ, MÜDÜR YARDIMCISI</t>
  </si>
  <si>
    <t>g) EN AZ DÖRT YIL SÜRELİ YÜKSEKÖĞRENİM VEREN FAKÜLTE VE YÜKSEKOKULLARI BİTİREREK MESLEĞE ÖZEL YARIŞMA SINAVI İLE GİREN VE BELİRLİ SÜRELİ MESLEK İÇİ EĞİTİMDEN SONRA ÖZEL BİR YETERLİK SINAVI SONUNDA ATANAN UZMANLAR, UZMAN STENOGRAFLAR VE STENOGRAFLAR İLE İÇ DENETÇİLER</t>
  </si>
  <si>
    <t>ğ) BU SINIFA DAHİL OLUP DA YUKARIDA SAYILANLAR DIŞINDA KALANLARDAN;</t>
  </si>
  <si>
    <t>1- YÜKSEKÖĞRETİM GÖRENLER,</t>
  </si>
  <si>
    <t>2- DİĞERLERİ,</t>
  </si>
  <si>
    <t>a) KADROLARI BU SINIFA DAHİL OLUP, EN AZ 4 YIL SÜRELİ YÜKSEKÖĞRETİM VEREN FAKÜLTE VEYA YÜKSEKOKULLARDAN MEZUN OLARAK YÜRÜRLÜKTEKİ HÜKÜMLERE GÖRE MÜHENDİS VE MİMAR UNVANINI ALMIŞ OLANLAR;</t>
  </si>
  <si>
    <t>b) KADROLARI BU SINIFA DAHİL OLUP DA YUKARIDA SAYILANLAR DIŞINDAKİ YÜKSEK ÖĞRENİM MEZUNLARI İLE YÜKSEK TEKNİKER VE TEKNİKER UNVANINI ALMIŞ OLANLAR;</t>
  </si>
  <si>
    <t>c) KADROLARI BU SINIFA DAHİL OLUP DA YUKARIDA SAYILANLAR DIŞINDA KALANLAR;</t>
  </si>
  <si>
    <t>a) BAŞTABİP, UZMAN DOKTOR, DOKTOR, DİŞ TABİBİ, DİŞ DOKTORU, ECZACI, BİYOLOG, BİYOKİMYA UZMANI,TIPTA UZMANLIK TÜZÜĞÜNDE BELİRTİLEN DALLARDA UZMANLIK BELGESİ ALANLAR 
VEYA BU DALLARDA UZMANLIK UNVANINI DOKTORA AŞAMASI İLE KAZANMIŞ BULUNANLAR</t>
  </si>
  <si>
    <t>b) DİĞER SAĞLIK BİLİMLERİ LİSANSİYERLERİ</t>
  </si>
  <si>
    <t>c) KADROLARI BU SINIFA DAHİL OLUP DA YUKARIDA SAYILANLAR DIŞINDA KALANLARDAN;</t>
  </si>
  <si>
    <t>1- YÜKSEK ÖĞRENİM GÖRENLER;</t>
  </si>
  <si>
    <t>2- DİĞERLERİ;</t>
  </si>
  <si>
    <t>KADROLARI BU SINIFA DAHİL OLANLARDAN;</t>
  </si>
  <si>
    <t>C- ASKERİ PERSONEL EK GÖSTERGELERİ  (926 SAYILI KANUN)</t>
  </si>
  <si>
    <t>I SAYILI EK GÖSTERGE CETVELİ (SUBAYLAR İÇİN)</t>
  </si>
  <si>
    <t>RÜTBE</t>
  </si>
  <si>
    <t xml:space="preserve"> GENEL KURMAY BAŞKANI</t>
  </si>
  <si>
    <t>KUVVET KOMUTANLARI VE JANDARMA
GENEL KOMUTANI(ORGENERAL VE 
ORAMİRAL OLMAK KAYDIYLA)</t>
  </si>
  <si>
    <t>ORGENERAL-ORAMİRAL</t>
  </si>
  <si>
    <t>KORGENERAL-KORAMİRAL</t>
  </si>
  <si>
    <t>TÜMGENERAL-TÜMAMİRAL</t>
  </si>
  <si>
    <t>TUĞGENERAL-TUĞAMİRAL</t>
  </si>
  <si>
    <t>KIDEMLİ ALBAY</t>
  </si>
  <si>
    <t>ALBAY</t>
  </si>
  <si>
    <t>DİĞER SUBAYLAR( BU KANUNUN 
109 UNCU MADDESİNE GÖRE 
ASTSUBAYLIKTAN SUBAY OLANLAR DAHİL)</t>
  </si>
  <si>
    <t>3 SAYILI EK GÖSTERGE CETVELİ (ASTSUBAYLAR İÇİN)</t>
  </si>
  <si>
    <t>ASTSUBAYLAR</t>
  </si>
  <si>
    <t>4 SAYILI EK GÖSTERGE CETVELİ (ASKERİ HAKİM VE SAVCILAR İÇİN)</t>
  </si>
  <si>
    <t>a) 1 İNCİ DERECEDE 6 YILINI TAMAMLAMIŞ
VE ASKERİ YÜKSEK YARGI ORGANLARI
ÜYELİĞİNE SEÇİLME HAKKINI
KAYBETMEMİŞ OLANLARA</t>
  </si>
  <si>
    <t>b) 1 İNCİ DERECE AYLIĞINI ALMIŞ, 1 İNCİ
SINIFA GEÇİRİLMİŞ VE NİTELİKLERİNİ
MUHAFAZA EDENLERE</t>
  </si>
  <si>
    <t>c) DİĞERLERİNE</t>
  </si>
  <si>
    <t xml:space="preserve">                     D- ÖĞRETİM ELEMANLARININ EK GÖSTERGELERİ                              (2914 SAYILI KANUN)</t>
  </si>
  <si>
    <t>YÜKSEKÖĞRETİM KURULU BAŞKANI</t>
  </si>
  <si>
    <t>YÜKSEKÖĞRETİM KURULU ÜYELERİ</t>
  </si>
  <si>
    <t>YÜKSEKÖĞRETİM DENETİM KURULU ÜYELERİ</t>
  </si>
  <si>
    <t>PROFESÖRLERDEN REKTÖR,REKTÖR YARDIMCISI,DEKAN,DEKAN YARDIMCISI, YÜKSEKOKUL MÜDÜRÜ OLANLAR İLE PROFESÖRLÜK
KADROSUNDA DÖRTYILINI TAMAMLAMIŞ BULUNANLAR</t>
  </si>
  <si>
    <t>PROFESÖRLER</t>
  </si>
  <si>
    <t>DOÇENTLER</t>
  </si>
  <si>
    <t>1-3</t>
  </si>
  <si>
    <t>YARDIMCI DOÇENTLER</t>
  </si>
  <si>
    <t>1-5</t>
  </si>
  <si>
    <t>ÖĞRETİM GÖREVLİSİ, OKUTMANLAR, DİĞER ÖĞRETİM YARDIMCILARI</t>
  </si>
  <si>
    <t>3-7</t>
  </si>
  <si>
    <t xml:space="preserve">                    E- HAKİM VE SAVCILARIN EK GÖSTERGELERİ                             (2802 SAYILI KANUN)</t>
  </si>
  <si>
    <t>YARGITAY BİRİNCİ BAŞKANI</t>
  </si>
  <si>
    <t>DANIŞTAY BAŞKANI</t>
  </si>
  <si>
    <t>YARGITAY CUMHURİYET BAŞSAVCISI</t>
  </si>
  <si>
    <t>DANIŞTAY BAŞSAVCISI</t>
  </si>
  <si>
    <t>YARGITAY ÜYELERİ</t>
  </si>
  <si>
    <t>DANIŞTAY ÜYELERİ</t>
  </si>
  <si>
    <t>YARGITAY CUMHURİYET BAŞSAVCIVEKİLİ</t>
  </si>
  <si>
    <t>BİRİNCİ SINIF HAKİM VE SAVCILIKTA ÜÇ YILINI DOLDURUP YARGITAY VE DANIŞTAY ÜYELİĞİNE SEÇİLME HAKKINI KAYBETMEMİŞ OLANLAR</t>
  </si>
  <si>
    <t>ADALET BAKANLIĞI MÜSTEŞARI</t>
  </si>
  <si>
    <t>BİRİNCİ SINIFA AYRILMIŞ, BU SINIFA AYRILDIĞI TARİHTEN İTİBAREN DE MESLEKTE ÜÇ YILINI DOLDURMUŞ, YARGITAY VE DANIŞTAY ÜYELİĞİNE SEÇİLME HAKKINI KAZANMIŞ BİRİNCİ SINIF HAKİM VE SAVCILAR.</t>
  </si>
  <si>
    <t>BU KANUNA GÖRE BİRİNCİ SINIFA AYRILMALARINA KARAR VERİLMİŞ 
OLUP DA BİRİNCİ DERECE AYLIĞINI ALMIŞ OLAN HAKİM VE SAVCILAR</t>
  </si>
  <si>
    <t>DİĞER HAKİM VE SAVCILAR</t>
  </si>
  <si>
    <t>Temsil Tazminatı (2000/457 sayılı BKK)</t>
  </si>
  <si>
    <t>Doktor öğretim üyesi (Değişik: 22/2/2018-7100/4 md.)</t>
  </si>
  <si>
    <t>Doktor Öğretim Üyesi</t>
  </si>
  <si>
    <t>Doçent diğer derceler</t>
  </si>
  <si>
    <t>2547 SAYILI KANUNA TABİ PERSONEL EK ÖDEME 666 Sayılı KHK</t>
  </si>
  <si>
    <t>Ek Ödeme 666 sayılı mKHK</t>
  </si>
  <si>
    <t xml:space="preserve">Dörtyol/  Erzin/           </t>
  </si>
  <si>
    <t>OCAK-HAZİRAN 2021 DÖNEMİ</t>
  </si>
  <si>
    <t>53.000 - 190.000 liraya kadar</t>
  </si>
  <si>
    <t xml:space="preserve">Aylık ve Ekgösterge toplamının                                             </t>
  </si>
  <si>
    <t>24.000-53.000  liraya kadar</t>
  </si>
  <si>
    <t>650.000 liradan fazlası</t>
  </si>
  <si>
    <t>190.000 - 650.000 liraya kadar</t>
  </si>
  <si>
    <t>OCAK-HAZİRAN 2021 DÖNEMİ MALİ DÖNEME AİT AKDEMİK ÖZLÜK BİLGİLERİ</t>
  </si>
  <si>
    <t xml:space="preserve">OCAK-HAZİRAN 2021 MALİ DÖNEME AİT İDARİ ÖZLÜK BİLGİLERİ   </t>
  </si>
  <si>
    <t>Ekders Ücreti II ÖĞRETİM (%60)</t>
  </si>
  <si>
    <t>Tutar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</si>
</sst>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T_L_-;\-* #,##0.00\ _T_L_-;_-* &quot;-&quot;??\ _T_L_-;_-@_-"/>
    <numFmt numFmtId="165" formatCode="0.0%"/>
  </numFmts>
  <fonts count="80">
    <font>
      <sz val="11"/>
      <color theme="1"/>
      <name val="Calibri"/>
      <family val="2"/>
      <scheme val="minor"/>
    </font>
    <font>
      <sz val="11"/>
      <color theme="1"/>
      <name val="Calibri"/>
      <family val="2"/>
      <scheme val="minor"/>
    </font>
    <font>
      <sz val="11"/>
      <color rgb="FFFF0000"/>
      <name val="Calibri"/>
      <family val="2"/>
      <charset val="162"/>
      <scheme val="minor"/>
    </font>
    <font>
      <b/>
      <sz val="11"/>
      <color theme="1"/>
      <name val="Calibri"/>
      <family val="2"/>
      <charset val="162"/>
      <scheme val="minor"/>
    </font>
    <font>
      <b/>
      <sz val="12"/>
      <name val="Arial Tur"/>
      <charset val="162"/>
    </font>
    <font>
      <sz val="8"/>
      <name val="Arial Tur"/>
      <family val="2"/>
      <charset val="162"/>
    </font>
    <font>
      <b/>
      <sz val="8"/>
      <color indexed="10"/>
      <name val="Arial Tur"/>
      <charset val="162"/>
    </font>
    <font>
      <b/>
      <u/>
      <sz val="8"/>
      <color indexed="12"/>
      <name val="Arial Tur"/>
      <charset val="162"/>
    </font>
    <font>
      <u/>
      <sz val="8"/>
      <name val="Arial Tur"/>
      <family val="2"/>
      <charset val="162"/>
    </font>
    <font>
      <sz val="8"/>
      <color indexed="53"/>
      <name val="Arial Tur"/>
      <family val="2"/>
      <charset val="162"/>
    </font>
    <font>
      <sz val="8"/>
      <color indexed="48"/>
      <name val="Arial Tur"/>
      <family val="2"/>
      <charset val="162"/>
    </font>
    <font>
      <b/>
      <sz val="8"/>
      <color indexed="12"/>
      <name val="Arial Tur"/>
      <charset val="162"/>
    </font>
    <font>
      <sz val="8"/>
      <color indexed="12"/>
      <name val="Arial Tur"/>
      <charset val="162"/>
    </font>
    <font>
      <sz val="8"/>
      <name val="Arial Tur"/>
      <charset val="162"/>
    </font>
    <font>
      <sz val="8"/>
      <color indexed="10"/>
      <name val="Arial Tur"/>
      <charset val="162"/>
    </font>
    <font>
      <sz val="9"/>
      <name val="Arial Tur"/>
      <charset val="162"/>
    </font>
    <font>
      <sz val="8"/>
      <color rgb="FF002060"/>
      <name val="Arial Tur"/>
      <family val="2"/>
      <charset val="162"/>
    </font>
    <font>
      <b/>
      <sz val="10"/>
      <name val="Arial Tur"/>
      <charset val="162"/>
    </font>
    <font>
      <b/>
      <sz val="8"/>
      <name val="Arial TUR"/>
      <charset val="162"/>
    </font>
    <font>
      <sz val="10"/>
      <color indexed="10"/>
      <name val="Arial Tur"/>
      <charset val="162"/>
    </font>
    <font>
      <sz val="11"/>
      <color indexed="63"/>
      <name val="Times New Roman"/>
      <family val="1"/>
      <charset val="162"/>
    </font>
    <font>
      <b/>
      <sz val="8"/>
      <name val="Arial TUR"/>
      <family val="2"/>
      <charset val="162"/>
    </font>
    <font>
      <i/>
      <sz val="8"/>
      <name val="Arial Tur"/>
      <charset val="162"/>
    </font>
    <font>
      <b/>
      <sz val="12"/>
      <color indexed="10"/>
      <name val="Arial Tur"/>
      <charset val="162"/>
    </font>
    <font>
      <sz val="8"/>
      <color indexed="52"/>
      <name val="Arial Tur"/>
      <family val="2"/>
      <charset val="162"/>
    </font>
    <font>
      <b/>
      <sz val="7"/>
      <color indexed="12"/>
      <name val="Arial Tur"/>
      <charset val="162"/>
    </font>
    <font>
      <b/>
      <sz val="10"/>
      <name val="Arial"/>
      <family val="2"/>
      <charset val="162"/>
    </font>
    <font>
      <sz val="10"/>
      <name val="Arial"/>
      <family val="2"/>
      <charset val="162"/>
    </font>
    <font>
      <sz val="8"/>
      <name val="Arial"/>
      <family val="2"/>
      <charset val="162"/>
    </font>
    <font>
      <sz val="12"/>
      <name val="Times New Roman"/>
      <family val="1"/>
      <charset val="162"/>
    </font>
    <font>
      <b/>
      <sz val="8"/>
      <name val="Arial TUR"/>
    </font>
    <font>
      <b/>
      <sz val="9"/>
      <color indexed="10"/>
      <name val="Arial Tur"/>
      <charset val="162"/>
    </font>
    <font>
      <b/>
      <sz val="9"/>
      <name val="Arial Tur"/>
      <charset val="162"/>
    </font>
    <font>
      <b/>
      <sz val="7"/>
      <color indexed="10"/>
      <name val="Arial Tur"/>
      <charset val="162"/>
    </font>
    <font>
      <sz val="12"/>
      <name val="Arial Tur"/>
      <charset val="162"/>
    </font>
    <font>
      <sz val="12"/>
      <name val="Arial"/>
      <family val="2"/>
      <charset val="162"/>
    </font>
    <font>
      <b/>
      <sz val="28"/>
      <name val="Algerian"/>
      <family val="5"/>
    </font>
    <font>
      <b/>
      <sz val="20"/>
      <color indexed="10"/>
      <name val="Arial"/>
      <family val="2"/>
      <charset val="162"/>
    </font>
    <font>
      <b/>
      <sz val="14"/>
      <color indexed="10"/>
      <name val="Arial"/>
      <family val="2"/>
      <charset val="162"/>
    </font>
    <font>
      <sz val="16"/>
      <name val="Arial"/>
      <family val="2"/>
      <charset val="162"/>
    </font>
    <font>
      <sz val="14"/>
      <color indexed="10"/>
      <name val="Arial Tur"/>
      <charset val="162"/>
    </font>
    <font>
      <sz val="12"/>
      <color indexed="10"/>
      <name val="Arial Tur"/>
      <charset val="162"/>
    </font>
    <font>
      <b/>
      <sz val="12"/>
      <name val="Arial"/>
      <family val="2"/>
      <charset val="162"/>
    </font>
    <font>
      <sz val="11"/>
      <name val="Arial Tur"/>
      <charset val="162"/>
    </font>
    <font>
      <b/>
      <sz val="13"/>
      <color indexed="10"/>
      <name val="Arial Tur"/>
      <charset val="162"/>
    </font>
    <font>
      <sz val="12"/>
      <name val="Times New Roman"/>
      <family val="1"/>
    </font>
    <font>
      <sz val="12"/>
      <name val="Arial Tur"/>
      <family val="2"/>
      <charset val="162"/>
    </font>
    <font>
      <b/>
      <sz val="10"/>
      <color rgb="FF3E3E3E"/>
      <name val="Tahoma"/>
      <family val="2"/>
      <charset val="162"/>
    </font>
    <font>
      <sz val="10"/>
      <name val="Tahoma"/>
      <family val="2"/>
      <charset val="162"/>
    </font>
    <font>
      <b/>
      <sz val="10"/>
      <name val="Tahoma"/>
      <family val="2"/>
      <charset val="162"/>
    </font>
    <font>
      <b/>
      <sz val="18"/>
      <color rgb="FFFF0000"/>
      <name val="Calibri"/>
      <family val="2"/>
      <charset val="162"/>
      <scheme val="minor"/>
    </font>
    <font>
      <b/>
      <sz val="16"/>
      <color theme="1"/>
      <name val="Calibri"/>
      <family val="2"/>
      <charset val="162"/>
      <scheme val="minor"/>
    </font>
    <font>
      <b/>
      <i/>
      <sz val="14"/>
      <color theme="9" tint="-0.249977111117893"/>
      <name val="Calibri"/>
      <family val="2"/>
      <charset val="162"/>
      <scheme val="minor"/>
    </font>
    <font>
      <sz val="14"/>
      <color theme="9" tint="-0.249977111117893"/>
      <name val="Calibri"/>
      <family val="2"/>
      <charset val="162"/>
      <scheme val="minor"/>
    </font>
    <font>
      <b/>
      <sz val="16"/>
      <color rgb="FFFF0000"/>
      <name val="Calibri"/>
      <family val="2"/>
      <charset val="162"/>
      <scheme val="minor"/>
    </font>
    <font>
      <b/>
      <sz val="14"/>
      <color rgb="FFFF0000"/>
      <name val="Calibri"/>
      <family val="2"/>
      <charset val="162"/>
      <scheme val="minor"/>
    </font>
    <font>
      <sz val="14"/>
      <color theme="1"/>
      <name val="Calibri"/>
      <family val="2"/>
      <charset val="162"/>
      <scheme val="minor"/>
    </font>
    <font>
      <sz val="16"/>
      <color theme="1"/>
      <name val="Calibri"/>
      <family val="2"/>
      <charset val="162"/>
      <scheme val="minor"/>
    </font>
    <font>
      <b/>
      <sz val="12"/>
      <color rgb="FFFF0000"/>
      <name val="Calibri"/>
      <family val="2"/>
      <charset val="162"/>
      <scheme val="minor"/>
    </font>
    <font>
      <b/>
      <i/>
      <sz val="12"/>
      <color theme="1"/>
      <name val="Calibri"/>
      <family val="2"/>
      <charset val="162"/>
      <scheme val="minor"/>
    </font>
    <font>
      <b/>
      <i/>
      <sz val="12"/>
      <color rgb="FFFF0000"/>
      <name val="Calibri"/>
      <family val="2"/>
      <charset val="162"/>
      <scheme val="minor"/>
    </font>
    <font>
      <b/>
      <i/>
      <sz val="12"/>
      <name val="Calibri"/>
      <family val="2"/>
      <charset val="162"/>
      <scheme val="minor"/>
    </font>
    <font>
      <b/>
      <sz val="11"/>
      <name val="Calibri"/>
      <family val="2"/>
      <charset val="162"/>
      <scheme val="minor"/>
    </font>
    <font>
      <b/>
      <i/>
      <sz val="12"/>
      <color indexed="10"/>
      <name val="Calibri"/>
      <family val="2"/>
      <charset val="162"/>
    </font>
    <font>
      <b/>
      <i/>
      <sz val="11"/>
      <color indexed="10"/>
      <name val="Calibri"/>
      <family val="2"/>
      <charset val="162"/>
    </font>
    <font>
      <b/>
      <i/>
      <sz val="12"/>
      <color indexed="8"/>
      <name val="Calibri"/>
      <family val="2"/>
      <charset val="162"/>
    </font>
    <font>
      <b/>
      <sz val="12"/>
      <color theme="1"/>
      <name val="Calibri"/>
      <family val="2"/>
      <charset val="162"/>
      <scheme val="minor"/>
    </font>
    <font>
      <b/>
      <sz val="16"/>
      <name val="Calibri"/>
      <family val="2"/>
      <charset val="162"/>
      <scheme val="minor"/>
    </font>
    <font>
      <b/>
      <sz val="12"/>
      <name val="Calibri"/>
      <family val="2"/>
      <charset val="162"/>
    </font>
    <font>
      <b/>
      <i/>
      <sz val="14"/>
      <color theme="9" tint="-0.24994659260841701"/>
      <name val="Calibri"/>
      <family val="2"/>
      <charset val="162"/>
      <scheme val="minor"/>
    </font>
    <font>
      <b/>
      <sz val="14"/>
      <color rgb="FF000099"/>
      <name val="Calibri"/>
      <family val="2"/>
      <charset val="162"/>
      <scheme val="minor"/>
    </font>
    <font>
      <sz val="12"/>
      <color theme="1"/>
      <name val="Calibri"/>
      <family val="2"/>
      <charset val="162"/>
      <scheme val="minor"/>
    </font>
    <font>
      <b/>
      <sz val="12"/>
      <name val="Calibri"/>
      <family val="2"/>
      <charset val="162"/>
      <scheme val="minor"/>
    </font>
    <font>
      <b/>
      <sz val="14"/>
      <name val="Calibri"/>
      <family val="2"/>
      <charset val="162"/>
      <scheme val="minor"/>
    </font>
    <font>
      <b/>
      <sz val="20"/>
      <color rgb="FFFF0000"/>
      <name val="Calibri"/>
      <family val="2"/>
      <charset val="162"/>
      <scheme val="minor"/>
    </font>
    <font>
      <b/>
      <sz val="14"/>
      <color theme="9" tint="-0.249977111117893"/>
      <name val="Calibri"/>
      <family val="2"/>
      <charset val="162"/>
      <scheme val="minor"/>
    </font>
    <font>
      <b/>
      <sz val="28"/>
      <color theme="3"/>
      <name val="Algerian"/>
      <family val="5"/>
    </font>
    <font>
      <b/>
      <sz val="18"/>
      <color theme="5"/>
      <name val="Arial"/>
      <family val="2"/>
      <charset val="162"/>
    </font>
    <font>
      <b/>
      <sz val="14"/>
      <color theme="4" tint="-0.499984740745262"/>
      <name val="Arial"/>
      <family val="2"/>
      <charset val="162"/>
    </font>
    <font>
      <b/>
      <sz val="14"/>
      <color theme="9" tint="-0.249977111117893"/>
      <name val="Arial"/>
      <family val="2"/>
      <charset val="162"/>
    </font>
  </fonts>
  <fills count="44">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0"/>
        <bgColor indexed="64"/>
      </patternFill>
    </fill>
    <fill>
      <patternFill patternType="solid">
        <fgColor indexed="41"/>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2" tint="-0.24994659260841701"/>
        <bgColor indexed="64"/>
      </patternFill>
    </fill>
    <fill>
      <patternFill patternType="solid">
        <fgColor theme="8" tint="0.59996337778862885"/>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9"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9" tint="0.3999450666829432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59996337778862885"/>
        <bgColor indexed="64"/>
      </patternFill>
    </fill>
    <fill>
      <patternFill patternType="solid">
        <fgColor theme="4" tint="0.79998168889431442"/>
        <bgColor indexed="64"/>
      </patternFill>
    </fill>
    <fill>
      <patternFill patternType="solid">
        <fgColor rgb="FFCCFF33"/>
        <bgColor indexed="64"/>
      </patternFill>
    </fill>
    <fill>
      <patternFill patternType="solid">
        <fgColor theme="4" tint="0.59996337778862885"/>
        <bgColor indexed="64"/>
      </patternFill>
    </fill>
    <fill>
      <patternFill patternType="solid">
        <fgColor theme="6" tint="0.39994506668294322"/>
        <bgColor indexed="64"/>
      </patternFill>
    </fill>
    <fill>
      <patternFill patternType="solid">
        <fgColor theme="7" tint="0.39997558519241921"/>
        <bgColor indexed="64"/>
      </patternFill>
    </fill>
    <fill>
      <patternFill patternType="solid">
        <fgColor theme="8"/>
        <bgColor indexed="64"/>
      </patternFill>
    </fill>
    <fill>
      <patternFill patternType="solid">
        <fgColor theme="6"/>
        <bgColor indexed="64"/>
      </patternFill>
    </fill>
    <fill>
      <patternFill patternType="solid">
        <fgColor rgb="FF17CBE9"/>
        <bgColor indexed="64"/>
      </patternFill>
    </fill>
    <fill>
      <patternFill patternType="solid">
        <fgColor theme="0" tint="-0.14999847407452621"/>
        <bgColor indexed="64"/>
      </patternFill>
    </fill>
    <fill>
      <patternFill patternType="solid">
        <fgColor rgb="FFFF993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s>
  <cellStyleXfs count="2">
    <xf numFmtId="0" fontId="0" fillId="0" borderId="0"/>
    <xf numFmtId="164" fontId="1" fillId="0" borderId="0" applyFont="0" applyFill="0" applyBorder="0" applyAlignment="0" applyProtection="0"/>
  </cellStyleXfs>
  <cellXfs count="786">
    <xf numFmtId="0" fontId="0" fillId="0" borderId="0" xfId="0"/>
    <xf numFmtId="0" fontId="5" fillId="0" borderId="0" xfId="0" applyFont="1"/>
    <xf numFmtId="0" fontId="5" fillId="0" borderId="0" xfId="0" applyFont="1" applyAlignment="1">
      <alignment horizontal="center"/>
    </xf>
    <xf numFmtId="0" fontId="5" fillId="0" borderId="1" xfId="0" applyFont="1" applyBorder="1"/>
    <xf numFmtId="0" fontId="6" fillId="2" borderId="1" xfId="0" applyNumberFormat="1" applyFont="1" applyFill="1" applyBorder="1" applyAlignment="1"/>
    <xf numFmtId="0" fontId="5" fillId="0" borderId="2" xfId="0" applyFont="1" applyBorder="1"/>
    <xf numFmtId="0" fontId="7" fillId="0" borderId="0" xfId="0" applyFont="1"/>
    <xf numFmtId="0" fontId="8" fillId="0" borderId="0" xfId="0" applyFont="1"/>
    <xf numFmtId="0" fontId="5" fillId="0" borderId="3" xfId="0" applyFont="1" applyBorder="1"/>
    <xf numFmtId="0" fontId="5" fillId="0" borderId="4" xfId="0" applyFont="1" applyBorder="1"/>
    <xf numFmtId="4" fontId="5" fillId="0" borderId="5" xfId="0" applyNumberFormat="1" applyFont="1" applyBorder="1" applyAlignment="1">
      <alignment horizontal="center"/>
    </xf>
    <xf numFmtId="0" fontId="5" fillId="0" borderId="2" xfId="0" applyFont="1" applyBorder="1" applyAlignment="1">
      <alignment horizontal="center"/>
    </xf>
    <xf numFmtId="0" fontId="5" fillId="0" borderId="0" xfId="0" applyFont="1" applyBorder="1" applyAlignment="1">
      <alignment horizontal="center"/>
    </xf>
    <xf numFmtId="3" fontId="5" fillId="0" borderId="1" xfId="0" applyNumberFormat="1" applyFont="1" applyBorder="1" applyAlignment="1">
      <alignment horizontal="center"/>
    </xf>
    <xf numFmtId="3" fontId="5" fillId="0" borderId="0" xfId="0" applyNumberFormat="1" applyFont="1"/>
    <xf numFmtId="0" fontId="5" fillId="0" borderId="6" xfId="0" applyFont="1" applyBorder="1"/>
    <xf numFmtId="0" fontId="5" fillId="0" borderId="7" xfId="0" applyFont="1" applyBorder="1"/>
    <xf numFmtId="0" fontId="5" fillId="0" borderId="1" xfId="0" applyFont="1" applyBorder="1" applyAlignment="1">
      <alignment horizontal="center"/>
    </xf>
    <xf numFmtId="4" fontId="5" fillId="0" borderId="7" xfId="0" applyNumberFormat="1" applyFont="1" applyBorder="1" applyAlignment="1">
      <alignment horizontal="center"/>
    </xf>
    <xf numFmtId="0" fontId="5" fillId="0" borderId="8" xfId="0" applyFont="1" applyBorder="1" applyAlignment="1">
      <alignment horizontal="center"/>
    </xf>
    <xf numFmtId="3" fontId="5" fillId="0" borderId="0" xfId="1" applyNumberFormat="1" applyFont="1" applyBorder="1" applyAlignment="1">
      <alignment horizontal="center"/>
    </xf>
    <xf numFmtId="0" fontId="5" fillId="0" borderId="1" xfId="0" applyFont="1" applyBorder="1" applyAlignment="1"/>
    <xf numFmtId="4" fontId="5" fillId="0" borderId="1" xfId="0" applyNumberFormat="1" applyFont="1" applyBorder="1" applyAlignment="1">
      <alignment horizontal="center"/>
    </xf>
    <xf numFmtId="0" fontId="5" fillId="0" borderId="3" xfId="0" applyFont="1" applyBorder="1" applyAlignment="1"/>
    <xf numFmtId="0" fontId="5" fillId="0" borderId="9" xfId="0" applyFont="1" applyBorder="1"/>
    <xf numFmtId="0" fontId="5" fillId="0" borderId="3" xfId="0" applyFont="1" applyBorder="1" applyAlignment="1">
      <alignment horizontal="center"/>
    </xf>
    <xf numFmtId="0" fontId="5" fillId="0" borderId="0" xfId="0" applyFont="1" applyBorder="1"/>
    <xf numFmtId="0" fontId="9" fillId="0" borderId="0" xfId="0" applyFont="1"/>
    <xf numFmtId="0" fontId="10" fillId="0" borderId="2" xfId="0" applyFont="1" applyBorder="1"/>
    <xf numFmtId="0" fontId="11" fillId="0" borderId="2" xfId="0" applyFont="1" applyBorder="1"/>
    <xf numFmtId="0" fontId="5" fillId="0" borderId="10" xfId="0" applyFont="1" applyBorder="1"/>
    <xf numFmtId="0" fontId="5" fillId="0" borderId="11" xfId="0" applyFont="1" applyBorder="1"/>
    <xf numFmtId="0" fontId="5" fillId="0" borderId="5" xfId="0" applyFont="1" applyBorder="1" applyAlignment="1">
      <alignment horizontal="center"/>
    </xf>
    <xf numFmtId="0" fontId="12" fillId="0" borderId="2" xfId="0" applyFont="1" applyBorder="1"/>
    <xf numFmtId="0" fontId="5" fillId="0" borderId="8" xfId="0" applyFont="1" applyBorder="1"/>
    <xf numFmtId="0" fontId="5" fillId="0" borderId="12" xfId="0" applyFont="1" applyBorder="1"/>
    <xf numFmtId="0" fontId="5" fillId="0" borderId="10" xfId="0" applyFont="1" applyBorder="1" applyAlignment="1">
      <alignment horizontal="left"/>
    </xf>
    <xf numFmtId="0" fontId="5" fillId="0" borderId="13" xfId="0" applyFont="1" applyBorder="1" applyAlignment="1">
      <alignment horizontal="left"/>
    </xf>
    <xf numFmtId="0" fontId="5" fillId="0" borderId="11" xfId="0" applyFont="1" applyBorder="1" applyAlignment="1">
      <alignment horizontal="left"/>
    </xf>
    <xf numFmtId="0" fontId="5" fillId="0" borderId="14" xfId="0" applyFont="1" applyBorder="1"/>
    <xf numFmtId="0" fontId="5" fillId="0" borderId="9" xfId="0" applyFont="1" applyBorder="1" applyAlignment="1">
      <alignment horizontal="center"/>
    </xf>
    <xf numFmtId="0" fontId="5" fillId="0" borderId="8" xfId="0" applyFont="1" applyBorder="1" applyAlignment="1">
      <alignment horizontal="left"/>
    </xf>
    <xf numFmtId="0" fontId="5" fillId="0" borderId="0" xfId="0" applyFont="1" applyBorder="1" applyAlignment="1">
      <alignment horizontal="left"/>
    </xf>
    <xf numFmtId="0" fontId="5" fillId="0" borderId="12" xfId="0" applyFont="1" applyBorder="1" applyAlignment="1">
      <alignment horizontal="left"/>
    </xf>
    <xf numFmtId="0" fontId="9" fillId="0" borderId="1" xfId="0" applyFont="1" applyBorder="1" applyAlignment="1">
      <alignment horizontal="center"/>
    </xf>
    <xf numFmtId="0" fontId="5" fillId="0" borderId="5" xfId="0" applyFont="1" applyBorder="1"/>
    <xf numFmtId="0" fontId="5" fillId="0" borderId="4" xfId="0" applyFont="1" applyBorder="1" applyAlignment="1">
      <alignment horizontal="left"/>
    </xf>
    <xf numFmtId="0" fontId="5" fillId="0" borderId="2" xfId="0" applyFont="1" applyBorder="1" applyAlignment="1">
      <alignment horizontal="left"/>
    </xf>
    <xf numFmtId="0" fontId="5" fillId="0" borderId="9" xfId="0" applyFont="1" applyBorder="1" applyAlignment="1">
      <alignment horizontal="left"/>
    </xf>
    <xf numFmtId="0" fontId="5" fillId="0" borderId="6" xfId="0" applyFont="1" applyBorder="1" applyAlignment="1">
      <alignment horizontal="left"/>
    </xf>
    <xf numFmtId="0" fontId="5" fillId="0" borderId="7" xfId="0" applyFont="1" applyBorder="1" applyAlignment="1">
      <alignment horizontal="left"/>
    </xf>
    <xf numFmtId="0" fontId="5" fillId="0" borderId="5" xfId="0" applyFont="1" applyBorder="1" applyAlignment="1">
      <alignment horizontal="left"/>
    </xf>
    <xf numFmtId="4" fontId="5" fillId="0" borderId="0" xfId="0" applyNumberFormat="1" applyFont="1" applyBorder="1" applyAlignment="1">
      <alignment horizontal="center"/>
    </xf>
    <xf numFmtId="0" fontId="5" fillId="0" borderId="12" xfId="0" applyFont="1" applyBorder="1" applyAlignment="1">
      <alignment horizontal="center"/>
    </xf>
    <xf numFmtId="0" fontId="13" fillId="0" borderId="1" xfId="0" applyFont="1" applyFill="1" applyBorder="1" applyAlignment="1">
      <alignment horizontal="center"/>
    </xf>
    <xf numFmtId="4" fontId="13" fillId="0" borderId="1" xfId="0" applyNumberFormat="1" applyFont="1" applyFill="1" applyBorder="1" applyAlignment="1">
      <alignment horizontal="center"/>
    </xf>
    <xf numFmtId="3" fontId="5" fillId="0" borderId="1" xfId="0" applyNumberFormat="1" applyFont="1" applyBorder="1"/>
    <xf numFmtId="4" fontId="5" fillId="0" borderId="5" xfId="0" applyNumberFormat="1" applyFont="1" applyBorder="1" applyAlignment="1">
      <alignment horizontal="right"/>
    </xf>
    <xf numFmtId="4" fontId="5" fillId="0" borderId="1" xfId="0" applyNumberFormat="1" applyFont="1" applyBorder="1" applyAlignment="1">
      <alignment horizontal="right"/>
    </xf>
    <xf numFmtId="0" fontId="13" fillId="0" borderId="13" xfId="0" applyFont="1" applyFill="1" applyBorder="1" applyAlignment="1"/>
    <xf numFmtId="0" fontId="13" fillId="0" borderId="0" xfId="0" applyFont="1" applyFill="1"/>
    <xf numFmtId="0" fontId="13" fillId="0" borderId="0" xfId="0" applyFont="1" applyFill="1" applyAlignment="1">
      <alignment horizontal="center"/>
    </xf>
    <xf numFmtId="0" fontId="5" fillId="2" borderId="1" xfId="0" applyFont="1" applyFill="1" applyBorder="1"/>
    <xf numFmtId="0" fontId="11" fillId="0" borderId="10" xfId="0" applyFont="1" applyBorder="1"/>
    <xf numFmtId="0" fontId="5" fillId="0" borderId="13" xfId="0" applyFont="1" applyBorder="1"/>
    <xf numFmtId="0" fontId="6" fillId="3" borderId="6" xfId="0" applyFont="1" applyFill="1" applyBorder="1"/>
    <xf numFmtId="0" fontId="14" fillId="3" borderId="7" xfId="0" applyFont="1" applyFill="1" applyBorder="1"/>
    <xf numFmtId="0" fontId="14" fillId="3" borderId="5" xfId="0" applyFont="1" applyFill="1" applyBorder="1" applyAlignment="1">
      <alignment horizontal="center"/>
    </xf>
    <xf numFmtId="0" fontId="11" fillId="0" borderId="0" xfId="0" applyFont="1"/>
    <xf numFmtId="0" fontId="11" fillId="0" borderId="1" xfId="0" applyFont="1" applyBorder="1"/>
    <xf numFmtId="0" fontId="5" fillId="0" borderId="4" xfId="0" applyFont="1" applyBorder="1" applyAlignment="1"/>
    <xf numFmtId="0" fontId="5" fillId="0" borderId="1" xfId="0" applyFont="1" applyBorder="1" applyAlignment="1">
      <alignment horizontal="right"/>
    </xf>
    <xf numFmtId="0" fontId="15" fillId="2" borderId="15" xfId="0" applyFont="1" applyFill="1" applyBorder="1" applyAlignment="1">
      <alignment wrapText="1"/>
    </xf>
    <xf numFmtId="0" fontId="15" fillId="2" borderId="15" xfId="0" applyFont="1" applyFill="1" applyBorder="1" applyAlignment="1">
      <alignment horizontal="center" wrapText="1"/>
    </xf>
    <xf numFmtId="0" fontId="14" fillId="0" borderId="0" xfId="0" applyFont="1" applyFill="1" applyBorder="1"/>
    <xf numFmtId="0" fontId="14" fillId="0" borderId="0" xfId="0" applyFont="1" applyFill="1" applyBorder="1" applyAlignment="1">
      <alignment horizontal="center"/>
    </xf>
    <xf numFmtId="0" fontId="14" fillId="3" borderId="6" xfId="0" applyFont="1" applyFill="1" applyBorder="1"/>
    <xf numFmtId="0" fontId="16" fillId="0" borderId="1" xfId="0" applyFont="1" applyBorder="1" applyAlignment="1">
      <alignment horizontal="center"/>
    </xf>
    <xf numFmtId="0" fontId="5" fillId="0" borderId="5" xfId="0" applyNumberFormat="1" applyFont="1" applyBorder="1" applyAlignment="1">
      <alignment horizontal="right"/>
    </xf>
    <xf numFmtId="9" fontId="20" fillId="0" borderId="0" xfId="0" applyNumberFormat="1" applyFont="1" applyBorder="1" applyAlignment="1">
      <alignment horizontal="justify"/>
    </xf>
    <xf numFmtId="0" fontId="20" fillId="0" borderId="0" xfId="0" applyFont="1" applyBorder="1" applyAlignment="1">
      <alignment horizontal="justify"/>
    </xf>
    <xf numFmtId="4" fontId="5" fillId="0" borderId="0" xfId="0" applyNumberFormat="1" applyFont="1" applyBorder="1" applyAlignment="1">
      <alignment horizontal="right"/>
    </xf>
    <xf numFmtId="0" fontId="5" fillId="0" borderId="0" xfId="0" applyFont="1" applyFill="1" applyBorder="1"/>
    <xf numFmtId="0" fontId="21" fillId="0" borderId="0" xfId="0" applyFont="1" applyBorder="1"/>
    <xf numFmtId="0" fontId="5" fillId="0" borderId="0" xfId="0" applyFont="1" applyBorder="1" applyAlignment="1"/>
    <xf numFmtId="0" fontId="5" fillId="0" borderId="0" xfId="0" applyFont="1" applyFill="1" applyBorder="1" applyAlignment="1">
      <alignment horizontal="center"/>
    </xf>
    <xf numFmtId="4" fontId="5" fillId="0" borderId="0" xfId="0" applyNumberFormat="1" applyFont="1" applyFill="1" applyBorder="1" applyAlignment="1">
      <alignment horizontal="center"/>
    </xf>
    <xf numFmtId="0" fontId="21" fillId="0" borderId="0" xfId="0" applyFont="1" applyFill="1" applyBorder="1"/>
    <xf numFmtId="3" fontId="5" fillId="0" borderId="0" xfId="0" applyNumberFormat="1" applyFont="1" applyFill="1" applyBorder="1" applyAlignment="1">
      <alignment horizontal="center"/>
    </xf>
    <xf numFmtId="0" fontId="0" fillId="0" borderId="0" xfId="0" applyBorder="1"/>
    <xf numFmtId="0" fontId="22" fillId="0" borderId="0" xfId="0" applyFont="1" applyBorder="1"/>
    <xf numFmtId="0" fontId="19" fillId="0" borderId="0" xfId="0" applyFont="1" applyFill="1" applyBorder="1"/>
    <xf numFmtId="0" fontId="23" fillId="0" borderId="0" xfId="0" applyFont="1" applyFill="1" applyBorder="1" applyAlignment="1">
      <alignment horizontal="left"/>
    </xf>
    <xf numFmtId="0" fontId="4" fillId="0" borderId="0" xfId="0" applyFont="1" applyAlignment="1">
      <alignment horizontal="left"/>
    </xf>
    <xf numFmtId="0" fontId="24" fillId="0" borderId="0" xfId="0" applyFont="1"/>
    <xf numFmtId="0" fontId="18" fillId="4" borderId="1" xfId="0" applyFont="1" applyFill="1" applyBorder="1"/>
    <xf numFmtId="0" fontId="18" fillId="4" borderId="1" xfId="0" applyFont="1" applyFill="1" applyBorder="1" applyAlignment="1">
      <alignment horizontal="center"/>
    </xf>
    <xf numFmtId="0" fontId="5" fillId="0" borderId="6" xfId="0" applyFont="1" applyBorder="1" applyAlignment="1">
      <alignment horizontal="center"/>
    </xf>
    <xf numFmtId="0" fontId="17" fillId="0" borderId="0" xfId="0" applyFont="1"/>
    <xf numFmtId="0" fontId="18" fillId="4" borderId="1" xfId="0" applyFont="1" applyFill="1" applyBorder="1" applyAlignment="1"/>
    <xf numFmtId="0" fontId="18" fillId="4" borderId="5" xfId="0" applyFont="1" applyFill="1" applyBorder="1" applyAlignment="1"/>
    <xf numFmtId="0" fontId="17" fillId="4" borderId="0" xfId="0" applyFont="1" applyFill="1"/>
    <xf numFmtId="0" fontId="26" fillId="6" borderId="31" xfId="0" applyFont="1" applyFill="1" applyBorder="1" applyAlignment="1">
      <alignment horizontal="center" vertical="center"/>
    </xf>
    <xf numFmtId="0" fontId="19" fillId="0" borderId="0" xfId="0" applyFont="1" applyFill="1" applyAlignment="1">
      <alignment horizontal="center"/>
    </xf>
    <xf numFmtId="4" fontId="0" fillId="0" borderId="1" xfId="0" applyNumberFormat="1" applyBorder="1"/>
    <xf numFmtId="0" fontId="27" fillId="7" borderId="1" xfId="0" applyFont="1" applyFill="1" applyBorder="1" applyAlignment="1">
      <alignment horizontal="left"/>
    </xf>
    <xf numFmtId="9" fontId="28" fillId="7" borderId="1" xfId="0" applyNumberFormat="1" applyFont="1" applyFill="1" applyBorder="1" applyAlignment="1">
      <alignment horizontal="center"/>
    </xf>
    <xf numFmtId="0" fontId="0" fillId="7" borderId="1" xfId="0" applyFill="1" applyBorder="1"/>
    <xf numFmtId="0" fontId="0" fillId="7" borderId="6" xfId="0" applyFill="1" applyBorder="1" applyAlignment="1"/>
    <xf numFmtId="0" fontId="0" fillId="7" borderId="1" xfId="0" applyFill="1" applyBorder="1" applyAlignment="1"/>
    <xf numFmtId="4" fontId="0" fillId="0" borderId="0" xfId="0" applyNumberFormat="1" applyAlignment="1">
      <alignment horizontal="center"/>
    </xf>
    <xf numFmtId="0" fontId="5" fillId="0" borderId="1" xfId="0" quotePrefix="1" applyFont="1" applyBorder="1" applyAlignment="1">
      <alignment horizontal="center"/>
    </xf>
    <xf numFmtId="4" fontId="0" fillId="0" borderId="0" xfId="0" applyNumberFormat="1" applyBorder="1"/>
    <xf numFmtId="0" fontId="27" fillId="7" borderId="1" xfId="0" applyFont="1" applyFill="1" applyBorder="1"/>
    <xf numFmtId="165" fontId="28" fillId="7" borderId="1" xfId="0" applyNumberFormat="1" applyFont="1" applyFill="1" applyBorder="1" applyAlignment="1">
      <alignment horizontal="center"/>
    </xf>
    <xf numFmtId="0" fontId="29" fillId="7" borderId="1" xfId="0" applyFont="1" applyFill="1" applyBorder="1"/>
    <xf numFmtId="2" fontId="27" fillId="7" borderId="6" xfId="0" applyNumberFormat="1" applyFont="1" applyFill="1" applyBorder="1" applyAlignment="1">
      <alignment wrapText="1"/>
    </xf>
    <xf numFmtId="0" fontId="4" fillId="0" borderId="0" xfId="0" applyFont="1" applyFill="1" applyBorder="1" applyAlignment="1">
      <alignment vertical="center"/>
    </xf>
    <xf numFmtId="0" fontId="30" fillId="7" borderId="6" xfId="0" applyFont="1" applyFill="1" applyBorder="1" applyAlignment="1"/>
    <xf numFmtId="2" fontId="30" fillId="7" borderId="1" xfId="0" applyNumberFormat="1" applyFont="1" applyFill="1" applyBorder="1" applyAlignment="1">
      <alignment horizontal="center"/>
    </xf>
    <xf numFmtId="0" fontId="15" fillId="0" borderId="0" xfId="0" applyFont="1"/>
    <xf numFmtId="0" fontId="15" fillId="0" borderId="1" xfId="0" applyFont="1" applyBorder="1"/>
    <xf numFmtId="0" fontId="15" fillId="0" borderId="1" xfId="0" applyFont="1" applyBorder="1" applyAlignment="1">
      <alignment horizontal="center"/>
    </xf>
    <xf numFmtId="0" fontId="15" fillId="8" borderId="0" xfId="0" applyFont="1" applyFill="1" applyBorder="1" applyAlignment="1">
      <alignment horizontal="center"/>
    </xf>
    <xf numFmtId="0" fontId="15" fillId="8" borderId="1" xfId="0" applyFont="1" applyFill="1" applyBorder="1" applyAlignment="1">
      <alignment horizontal="center"/>
    </xf>
    <xf numFmtId="17" fontId="5" fillId="0" borderId="1" xfId="0" applyNumberFormat="1" applyFont="1" applyBorder="1" applyAlignment="1">
      <alignment horizontal="center"/>
    </xf>
    <xf numFmtId="0" fontId="5" fillId="4" borderId="1" xfId="0" applyFont="1" applyFill="1" applyBorder="1" applyAlignment="1"/>
    <xf numFmtId="4" fontId="0" fillId="4" borderId="1" xfId="0" applyNumberFormat="1" applyFill="1" applyBorder="1"/>
    <xf numFmtId="4" fontId="0" fillId="0" borderId="0" xfId="0" applyNumberFormat="1" applyFill="1" applyBorder="1"/>
    <xf numFmtId="0" fontId="15" fillId="0" borderId="1" xfId="0" applyFont="1" applyFill="1" applyBorder="1" applyAlignment="1">
      <alignment horizontal="center"/>
    </xf>
    <xf numFmtId="0" fontId="6" fillId="4" borderId="1" xfId="0" applyFont="1" applyFill="1" applyBorder="1" applyAlignment="1">
      <alignment horizontal="center"/>
    </xf>
    <xf numFmtId="3" fontId="6" fillId="4" borderId="1" xfId="0" applyNumberFormat="1" applyFont="1" applyFill="1" applyBorder="1" applyAlignment="1">
      <alignment horizontal="center"/>
    </xf>
    <xf numFmtId="0" fontId="13" fillId="0" borderId="14" xfId="0" applyFont="1" applyBorder="1"/>
    <xf numFmtId="0" fontId="13" fillId="0" borderId="32" xfId="0" applyFont="1" applyBorder="1"/>
    <xf numFmtId="0" fontId="13" fillId="0" borderId="3" xfId="0" applyFont="1" applyBorder="1"/>
    <xf numFmtId="0" fontId="13" fillId="0" borderId="1" xfId="0" applyFont="1" applyBorder="1"/>
    <xf numFmtId="0" fontId="32" fillId="4" borderId="7" xfId="0" applyFont="1" applyFill="1" applyBorder="1" applyAlignment="1"/>
    <xf numFmtId="0" fontId="32" fillId="4" borderId="5" xfId="0" applyFont="1" applyFill="1" applyBorder="1" applyAlignment="1"/>
    <xf numFmtId="0" fontId="5" fillId="0" borderId="1" xfId="0" applyFont="1" applyFill="1" applyBorder="1" applyAlignment="1">
      <alignment horizontal="center"/>
    </xf>
    <xf numFmtId="0" fontId="5" fillId="4" borderId="1" xfId="0" applyFont="1" applyFill="1" applyBorder="1" applyAlignment="1">
      <alignment horizontal="center"/>
    </xf>
    <xf numFmtId="0" fontId="32" fillId="4" borderId="6" xfId="0" applyFont="1" applyFill="1" applyBorder="1" applyAlignment="1"/>
    <xf numFmtId="0" fontId="5" fillId="0" borderId="1" xfId="0" applyFont="1" applyFill="1" applyBorder="1"/>
    <xf numFmtId="4" fontId="5" fillId="0" borderId="1" xfId="0" applyNumberFormat="1" applyFont="1" applyFill="1" applyBorder="1" applyAlignment="1">
      <alignment horizontal="center"/>
    </xf>
    <xf numFmtId="0" fontId="15" fillId="0" borderId="1" xfId="0" applyFont="1" applyFill="1" applyBorder="1"/>
    <xf numFmtId="0" fontId="33" fillId="0" borderId="0" xfId="0" applyFont="1" applyBorder="1" applyAlignment="1"/>
    <xf numFmtId="0" fontId="0" fillId="0" borderId="0" xfId="0" applyAlignment="1">
      <alignment horizontal="center"/>
    </xf>
    <xf numFmtId="0" fontId="34" fillId="0" borderId="0" xfId="0" applyFont="1"/>
    <xf numFmtId="0" fontId="35" fillId="0" borderId="0" xfId="0" applyFont="1" applyFill="1"/>
    <xf numFmtId="0" fontId="36" fillId="0" borderId="0" xfId="0" applyFont="1" applyFill="1" applyBorder="1" applyAlignment="1">
      <alignment horizontal="center"/>
    </xf>
    <xf numFmtId="0" fontId="35" fillId="0" borderId="0" xfId="0" applyFont="1" applyFill="1" applyBorder="1"/>
    <xf numFmtId="0" fontId="38" fillId="0" borderId="0" xfId="0" applyFont="1" applyFill="1"/>
    <xf numFmtId="0" fontId="35" fillId="0" borderId="1" xfId="0" applyFont="1" applyFill="1" applyBorder="1"/>
    <xf numFmtId="0" fontId="35" fillId="0" borderId="3" xfId="0" applyFont="1" applyFill="1" applyBorder="1"/>
    <xf numFmtId="0" fontId="35" fillId="0" borderId="0" xfId="0" applyFont="1" applyFill="1" applyAlignment="1">
      <alignment horizontal="right"/>
    </xf>
    <xf numFmtId="0" fontId="38" fillId="0" borderId="1" xfId="0" applyFont="1" applyFill="1" applyBorder="1"/>
    <xf numFmtId="0" fontId="35" fillId="0" borderId="1" xfId="0" applyFont="1" applyFill="1" applyBorder="1" applyAlignment="1">
      <alignment horizontal="right"/>
    </xf>
    <xf numFmtId="0" fontId="46" fillId="0" borderId="1" xfId="0" applyFont="1" applyBorder="1" applyAlignment="1"/>
    <xf numFmtId="0" fontId="46" fillId="0" borderId="1" xfId="0" applyFont="1" applyBorder="1" applyAlignment="1">
      <alignment horizontal="left"/>
    </xf>
    <xf numFmtId="0" fontId="46" fillId="0" borderId="1" xfId="0" applyFont="1" applyBorder="1" applyAlignment="1">
      <alignment horizontal="center"/>
    </xf>
    <xf numFmtId="0" fontId="45" fillId="0" borderId="0" xfId="0" applyFont="1" applyFill="1"/>
    <xf numFmtId="0" fontId="45" fillId="0" borderId="0" xfId="0" applyFont="1"/>
    <xf numFmtId="2" fontId="45" fillId="0" borderId="0" xfId="0" applyNumberFormat="1" applyFont="1" applyFill="1" applyAlignment="1">
      <alignment horizontal="center" vertical="center"/>
    </xf>
    <xf numFmtId="0" fontId="46" fillId="0" borderId="1" xfId="0" applyFont="1" applyBorder="1"/>
    <xf numFmtId="0" fontId="48" fillId="9" borderId="1" xfId="0" applyFont="1" applyFill="1" applyBorder="1" applyAlignment="1">
      <alignment horizontal="left" vertical="center" wrapText="1" indent="1"/>
    </xf>
    <xf numFmtId="0" fontId="49" fillId="10" borderId="1" xfId="0" applyFont="1" applyFill="1" applyBorder="1" applyAlignment="1">
      <alignment horizontal="left" vertical="center" wrapText="1" indent="1"/>
    </xf>
    <xf numFmtId="0" fontId="49" fillId="11" borderId="1" xfId="0" applyFont="1" applyFill="1" applyBorder="1" applyAlignment="1">
      <alignment horizontal="center" vertical="center" wrapText="1"/>
    </xf>
    <xf numFmtId="0" fontId="49" fillId="10" borderId="1" xfId="0" applyFont="1" applyFill="1" applyBorder="1" applyAlignment="1">
      <alignment horizontal="center" vertical="center" wrapText="1"/>
    </xf>
    <xf numFmtId="0" fontId="48" fillId="9" borderId="1" xfId="0" applyFont="1" applyFill="1" applyBorder="1" applyAlignment="1">
      <alignment horizontal="right" vertical="center" wrapText="1" indent="1"/>
    </xf>
    <xf numFmtId="0" fontId="0" fillId="0" borderId="0" xfId="0" applyBorder="1" applyAlignment="1">
      <alignment horizontal="right"/>
    </xf>
    <xf numFmtId="0" fontId="0" fillId="0" borderId="8" xfId="0" applyBorder="1"/>
    <xf numFmtId="0" fontId="52" fillId="0" borderId="3" xfId="0" applyFont="1" applyBorder="1" applyAlignment="1">
      <alignment horizontal="center" vertical="center"/>
    </xf>
    <xf numFmtId="0" fontId="52" fillId="0" borderId="3" xfId="0" applyFont="1" applyBorder="1" applyAlignment="1">
      <alignment horizontal="center" wrapText="1"/>
    </xf>
    <xf numFmtId="0" fontId="53" fillId="0" borderId="0" xfId="0" applyFont="1" applyBorder="1"/>
    <xf numFmtId="0" fontId="58" fillId="0" borderId="1" xfId="0" applyFont="1" applyBorder="1"/>
    <xf numFmtId="0" fontId="0" fillId="0" borderId="1" xfId="0" applyBorder="1"/>
    <xf numFmtId="0" fontId="59" fillId="13" borderId="1" xfId="0" applyFont="1" applyFill="1" applyBorder="1" applyAlignment="1">
      <alignment wrapText="1"/>
    </xf>
    <xf numFmtId="0" fontId="60" fillId="0" borderId="1" xfId="0" applyFont="1" applyBorder="1" applyAlignment="1">
      <alignment wrapText="1"/>
    </xf>
    <xf numFmtId="0" fontId="0" fillId="0" borderId="1" xfId="0" applyBorder="1" applyAlignment="1">
      <alignment horizontal="center" vertical="center"/>
    </xf>
    <xf numFmtId="0" fontId="59" fillId="14" borderId="1" xfId="0" applyFont="1" applyFill="1" applyBorder="1" applyAlignment="1">
      <alignment wrapText="1"/>
    </xf>
    <xf numFmtId="0" fontId="61" fillId="15" borderId="1" xfId="0" applyFont="1" applyFill="1" applyBorder="1" applyAlignment="1">
      <alignment wrapText="1"/>
    </xf>
    <xf numFmtId="0" fontId="59" fillId="16" borderId="1" xfId="0" applyFont="1" applyFill="1" applyBorder="1" applyAlignment="1">
      <alignment wrapText="1"/>
    </xf>
    <xf numFmtId="0" fontId="59" fillId="17" borderId="1" xfId="0" applyFont="1" applyFill="1" applyBorder="1" applyAlignment="1">
      <alignment wrapText="1"/>
    </xf>
    <xf numFmtId="0" fontId="60" fillId="0" borderId="14" xfId="0" applyFont="1" applyBorder="1" applyAlignment="1">
      <alignment wrapText="1"/>
    </xf>
    <xf numFmtId="0" fontId="59" fillId="18" borderId="14" xfId="0" applyFont="1" applyFill="1" applyBorder="1" applyAlignment="1">
      <alignment wrapText="1"/>
    </xf>
    <xf numFmtId="0" fontId="59" fillId="18" borderId="32" xfId="0" applyFont="1" applyFill="1" applyBorder="1" applyAlignment="1">
      <alignment wrapText="1"/>
    </xf>
    <xf numFmtId="0" fontId="59" fillId="18" borderId="3" xfId="0" applyFont="1" applyFill="1" applyBorder="1" applyAlignment="1">
      <alignment wrapText="1"/>
    </xf>
    <xf numFmtId="0" fontId="59" fillId="0" borderId="3" xfId="0" applyFont="1" applyBorder="1" applyAlignment="1">
      <alignment wrapText="1"/>
    </xf>
    <xf numFmtId="0" fontId="59" fillId="19" borderId="14" xfId="0" applyFont="1" applyFill="1" applyBorder="1" applyAlignment="1">
      <alignment vertical="center" wrapText="1"/>
    </xf>
    <xf numFmtId="0" fontId="66" fillId="0" borderId="14" xfId="0" applyFont="1" applyFill="1" applyBorder="1" applyAlignment="1">
      <alignment horizontal="right" vertical="center" wrapText="1"/>
    </xf>
    <xf numFmtId="0" fontId="59" fillId="19" borderId="32" xfId="0" applyFont="1" applyFill="1" applyBorder="1" applyAlignment="1">
      <alignment wrapText="1"/>
    </xf>
    <xf numFmtId="0" fontId="66" fillId="0" borderId="32" xfId="0" applyFont="1" applyBorder="1" applyAlignment="1">
      <alignment horizontal="right" vertical="center" wrapText="1"/>
    </xf>
    <xf numFmtId="0" fontId="66" fillId="0" borderId="32" xfId="0" applyFont="1" applyBorder="1" applyAlignment="1">
      <alignment horizontal="center" vertical="center" wrapText="1"/>
    </xf>
    <xf numFmtId="0" fontId="66" fillId="20" borderId="32" xfId="0" applyFont="1" applyFill="1" applyBorder="1" applyAlignment="1">
      <alignment horizontal="center" vertical="center" wrapText="1"/>
    </xf>
    <xf numFmtId="0" fontId="66" fillId="21" borderId="32" xfId="0" applyFont="1" applyFill="1" applyBorder="1" applyAlignment="1">
      <alignment horizontal="center" vertical="center" wrapText="1"/>
    </xf>
    <xf numFmtId="0" fontId="66" fillId="22" borderId="32" xfId="0" applyFont="1" applyFill="1" applyBorder="1" applyAlignment="1">
      <alignment horizontal="center" vertical="center" wrapText="1"/>
    </xf>
    <xf numFmtId="0" fontId="66" fillId="23" borderId="32" xfId="0" applyFont="1" applyFill="1" applyBorder="1" applyAlignment="1">
      <alignment horizontal="center" vertical="center" wrapText="1"/>
    </xf>
    <xf numFmtId="0" fontId="59" fillId="19" borderId="3" xfId="0" applyFont="1" applyFill="1" applyBorder="1" applyAlignment="1">
      <alignment wrapText="1"/>
    </xf>
    <xf numFmtId="0" fontId="66" fillId="0" borderId="3" xfId="0" applyFont="1" applyBorder="1" applyAlignment="1">
      <alignment horizontal="right" vertical="center" wrapText="1"/>
    </xf>
    <xf numFmtId="0" fontId="66" fillId="0" borderId="3" xfId="0" applyFont="1" applyBorder="1" applyAlignment="1">
      <alignment horizontal="center" vertical="center" wrapText="1"/>
    </xf>
    <xf numFmtId="0" fontId="60" fillId="24" borderId="10" xfId="0" applyFont="1" applyFill="1" applyBorder="1" applyAlignment="1">
      <alignment vertical="center" wrapText="1"/>
    </xf>
    <xf numFmtId="0" fontId="66" fillId="24" borderId="14" xfId="0" applyFont="1" applyFill="1" applyBorder="1" applyAlignment="1">
      <alignment horizontal="center" wrapText="1"/>
    </xf>
    <xf numFmtId="0" fontId="59" fillId="24" borderId="0" xfId="0" applyFont="1" applyFill="1" applyBorder="1" applyAlignment="1">
      <alignment wrapText="1"/>
    </xf>
    <xf numFmtId="0" fontId="59" fillId="24" borderId="8" xfId="0" applyFont="1" applyFill="1" applyBorder="1" applyAlignment="1">
      <alignment wrapText="1"/>
    </xf>
    <xf numFmtId="0" fontId="60" fillId="24" borderId="8" xfId="0" applyFont="1" applyFill="1" applyBorder="1" applyAlignment="1">
      <alignment vertical="center" wrapText="1"/>
    </xf>
    <xf numFmtId="0" fontId="59" fillId="24" borderId="4" xfId="0" applyFont="1" applyFill="1" applyBorder="1" applyAlignment="1">
      <alignment wrapText="1"/>
    </xf>
    <xf numFmtId="0" fontId="3" fillId="8" borderId="32" xfId="0" applyFont="1" applyFill="1" applyBorder="1" applyAlignment="1">
      <alignment horizontal="center" vertical="center"/>
    </xf>
    <xf numFmtId="0" fontId="59" fillId="25" borderId="10" xfId="0" applyFont="1" applyFill="1" applyBorder="1" applyAlignment="1">
      <alignment wrapText="1"/>
    </xf>
    <xf numFmtId="0" fontId="59" fillId="25" borderId="8" xfId="0" applyFont="1" applyFill="1" applyBorder="1" applyAlignment="1">
      <alignment wrapText="1"/>
    </xf>
    <xf numFmtId="0" fontId="3" fillId="25" borderId="32" xfId="0" applyFont="1" applyFill="1" applyBorder="1" applyAlignment="1">
      <alignment horizontal="center" vertical="center"/>
    </xf>
    <xf numFmtId="0" fontId="59" fillId="25" borderId="4" xfId="0" applyFont="1" applyFill="1" applyBorder="1" applyAlignment="1">
      <alignment wrapText="1"/>
    </xf>
    <xf numFmtId="0" fontId="3" fillId="25" borderId="3" xfId="0" applyFont="1" applyFill="1" applyBorder="1" applyAlignment="1">
      <alignment horizontal="center" vertical="center"/>
    </xf>
    <xf numFmtId="0" fontId="59" fillId="0" borderId="32" xfId="0" applyFont="1" applyBorder="1" applyAlignment="1">
      <alignment wrapText="1"/>
    </xf>
    <xf numFmtId="0" fontId="0" fillId="0" borderId="32" xfId="0" applyBorder="1" applyAlignment="1">
      <alignment horizontal="center" vertical="center"/>
    </xf>
    <xf numFmtId="0" fontId="59" fillId="26" borderId="10" xfId="0" applyFont="1" applyFill="1" applyBorder="1" applyAlignment="1">
      <alignment wrapText="1"/>
    </xf>
    <xf numFmtId="0" fontId="3" fillId="26" borderId="14" xfId="0" applyFont="1" applyFill="1" applyBorder="1" applyAlignment="1">
      <alignment horizontal="center" vertical="center"/>
    </xf>
    <xf numFmtId="0" fontId="59" fillId="26" borderId="8" xfId="0" applyFont="1" applyFill="1" applyBorder="1" applyAlignment="1">
      <alignment wrapText="1"/>
    </xf>
    <xf numFmtId="0" fontId="3" fillId="26" borderId="32" xfId="0" applyFont="1" applyFill="1" applyBorder="1" applyAlignment="1">
      <alignment horizontal="center" vertical="center"/>
    </xf>
    <xf numFmtId="0" fontId="59" fillId="26" borderId="4" xfId="0" applyFont="1" applyFill="1" applyBorder="1" applyAlignment="1">
      <alignment wrapText="1"/>
    </xf>
    <xf numFmtId="0" fontId="3" fillId="26" borderId="3" xfId="0" applyFont="1" applyFill="1" applyBorder="1" applyAlignment="1">
      <alignment horizontal="center" vertical="center"/>
    </xf>
    <xf numFmtId="0" fontId="0" fillId="0" borderId="3" xfId="0" applyBorder="1" applyAlignment="1">
      <alignment horizontal="center" vertical="center"/>
    </xf>
    <xf numFmtId="0" fontId="55" fillId="0" borderId="14" xfId="0" applyFont="1" applyBorder="1" applyAlignment="1">
      <alignment wrapText="1"/>
    </xf>
    <xf numFmtId="0" fontId="0" fillId="0" borderId="14" xfId="0" applyBorder="1" applyAlignment="1">
      <alignment horizontal="center" vertical="center"/>
    </xf>
    <xf numFmtId="0" fontId="60" fillId="0" borderId="10" xfId="0" applyFont="1" applyBorder="1" applyAlignment="1">
      <alignment wrapText="1"/>
    </xf>
    <xf numFmtId="0" fontId="60" fillId="27" borderId="8" xfId="0" applyFont="1" applyFill="1" applyBorder="1" applyAlignment="1">
      <alignment wrapText="1"/>
    </xf>
    <xf numFmtId="0" fontId="59" fillId="27" borderId="8" xfId="0" applyFont="1" applyFill="1" applyBorder="1" applyAlignment="1">
      <alignment wrapText="1"/>
    </xf>
    <xf numFmtId="0" fontId="3" fillId="27" borderId="8" xfId="0" applyFont="1" applyFill="1" applyBorder="1" applyAlignment="1">
      <alignment horizontal="center" vertical="center"/>
    </xf>
    <xf numFmtId="0" fontId="3" fillId="27" borderId="32" xfId="0" applyFont="1" applyFill="1" applyBorder="1" applyAlignment="1">
      <alignment horizontal="center" vertical="center"/>
    </xf>
    <xf numFmtId="0" fontId="3" fillId="27" borderId="4" xfId="0" applyFont="1" applyFill="1" applyBorder="1" applyAlignment="1">
      <alignment horizontal="center" vertical="center"/>
    </xf>
    <xf numFmtId="0" fontId="3" fillId="27" borderId="3" xfId="0" applyFont="1" applyFill="1" applyBorder="1" applyAlignment="1">
      <alignment horizontal="center" vertical="center"/>
    </xf>
    <xf numFmtId="0" fontId="60" fillId="0" borderId="32" xfId="0" applyFont="1" applyBorder="1" applyAlignment="1">
      <alignment wrapText="1"/>
    </xf>
    <xf numFmtId="0" fontId="0" fillId="0" borderId="32" xfId="0" applyBorder="1"/>
    <xf numFmtId="0" fontId="60" fillId="28" borderId="10" xfId="0" applyFont="1" applyFill="1" applyBorder="1" applyAlignment="1">
      <alignment wrapText="1"/>
    </xf>
    <xf numFmtId="0" fontId="59" fillId="28" borderId="8" xfId="0" applyFont="1" applyFill="1" applyBorder="1" applyAlignment="1">
      <alignment wrapText="1"/>
    </xf>
    <xf numFmtId="0" fontId="3" fillId="28" borderId="8" xfId="0" applyFont="1" applyFill="1" applyBorder="1" applyAlignment="1">
      <alignment horizontal="center" vertical="center"/>
    </xf>
    <xf numFmtId="0" fontId="3" fillId="28" borderId="32" xfId="0" applyFont="1" applyFill="1" applyBorder="1" applyAlignment="1">
      <alignment horizontal="center" vertical="center"/>
    </xf>
    <xf numFmtId="0" fontId="59" fillId="28" borderId="4" xfId="0" applyFont="1" applyFill="1" applyBorder="1" applyAlignment="1">
      <alignment wrapText="1"/>
    </xf>
    <xf numFmtId="0" fontId="60" fillId="29" borderId="10" xfId="0" applyFont="1" applyFill="1" applyBorder="1" applyAlignment="1">
      <alignment wrapText="1"/>
    </xf>
    <xf numFmtId="0" fontId="3" fillId="29" borderId="10" xfId="0" applyFont="1" applyFill="1" applyBorder="1" applyAlignment="1">
      <alignment horizontal="center"/>
    </xf>
    <xf numFmtId="0" fontId="3" fillId="29" borderId="14" xfId="0" applyFont="1" applyFill="1" applyBorder="1" applyAlignment="1">
      <alignment horizontal="center"/>
    </xf>
    <xf numFmtId="0" fontId="59" fillId="29" borderId="8" xfId="0" applyFont="1" applyFill="1" applyBorder="1" applyAlignment="1">
      <alignment wrapText="1"/>
    </xf>
    <xf numFmtId="0" fontId="3" fillId="29" borderId="8" xfId="0" applyFont="1" applyFill="1" applyBorder="1" applyAlignment="1">
      <alignment horizontal="center" vertical="center"/>
    </xf>
    <xf numFmtId="0" fontId="3" fillId="29" borderId="32" xfId="0" applyFont="1" applyFill="1" applyBorder="1" applyAlignment="1">
      <alignment horizontal="center" vertical="center"/>
    </xf>
    <xf numFmtId="0" fontId="59" fillId="19" borderId="10" xfId="0" applyFont="1" applyFill="1" applyBorder="1" applyAlignment="1">
      <alignment wrapText="1"/>
    </xf>
    <xf numFmtId="0" fontId="3" fillId="19" borderId="10" xfId="0" applyFont="1" applyFill="1" applyBorder="1" applyAlignment="1">
      <alignment horizontal="center" vertical="center"/>
    </xf>
    <xf numFmtId="0" fontId="3" fillId="19" borderId="14" xfId="0" applyFont="1" applyFill="1" applyBorder="1" applyAlignment="1">
      <alignment horizontal="center" vertical="center"/>
    </xf>
    <xf numFmtId="0" fontId="59" fillId="19" borderId="8" xfId="0" applyFont="1" applyFill="1" applyBorder="1" applyAlignment="1">
      <alignment wrapText="1"/>
    </xf>
    <xf numFmtId="0" fontId="3" fillId="19" borderId="8" xfId="0" applyFont="1" applyFill="1" applyBorder="1" applyAlignment="1">
      <alignment horizontal="center" vertical="center"/>
    </xf>
    <xf numFmtId="0" fontId="3" fillId="19" borderId="32" xfId="0" applyFont="1" applyFill="1" applyBorder="1" applyAlignment="1">
      <alignment horizontal="center" vertical="center"/>
    </xf>
    <xf numFmtId="0" fontId="59" fillId="19" borderId="4" xfId="0" applyFont="1" applyFill="1" applyBorder="1" applyAlignment="1">
      <alignment wrapText="1"/>
    </xf>
    <xf numFmtId="0" fontId="0" fillId="19" borderId="4" xfId="0" applyFill="1" applyBorder="1" applyAlignment="1">
      <alignment horizontal="center" vertical="center"/>
    </xf>
    <xf numFmtId="0" fontId="0" fillId="19" borderId="3" xfId="0" applyFill="1" applyBorder="1" applyAlignment="1">
      <alignment horizontal="center" vertical="center"/>
    </xf>
    <xf numFmtId="0" fontId="55" fillId="0" borderId="3" xfId="0" applyFont="1" applyBorder="1" applyAlignment="1">
      <alignment wrapText="1"/>
    </xf>
    <xf numFmtId="0" fontId="55" fillId="0" borderId="32" xfId="0" applyFont="1" applyBorder="1" applyAlignment="1">
      <alignment wrapText="1"/>
    </xf>
    <xf numFmtId="0" fontId="59" fillId="12" borderId="10" xfId="0" applyFont="1" applyFill="1" applyBorder="1" applyAlignment="1">
      <alignment wrapText="1"/>
    </xf>
    <xf numFmtId="0" fontId="3" fillId="12" borderId="14" xfId="0" applyFont="1" applyFill="1" applyBorder="1" applyAlignment="1">
      <alignment horizontal="center" vertical="center"/>
    </xf>
    <xf numFmtId="0" fontId="59" fillId="12" borderId="8" xfId="0" applyFont="1" applyFill="1" applyBorder="1" applyAlignment="1">
      <alignment wrapText="1"/>
    </xf>
    <xf numFmtId="0" fontId="3" fillId="12" borderId="32" xfId="0" applyFont="1" applyFill="1" applyBorder="1" applyAlignment="1">
      <alignment horizontal="center" vertical="center"/>
    </xf>
    <xf numFmtId="0" fontId="59" fillId="12" borderId="4" xfId="0" applyFont="1" applyFill="1" applyBorder="1" applyAlignment="1">
      <alignment vertical="top" wrapText="1"/>
    </xf>
    <xf numFmtId="0" fontId="0" fillId="12" borderId="3" xfId="0" applyFill="1" applyBorder="1" applyAlignment="1">
      <alignment horizontal="center" vertical="center"/>
    </xf>
    <xf numFmtId="0" fontId="0" fillId="0" borderId="3" xfId="0" applyBorder="1"/>
    <xf numFmtId="0" fontId="0" fillId="0" borderId="14" xfId="0" applyBorder="1"/>
    <xf numFmtId="0" fontId="59" fillId="14" borderId="10" xfId="0" applyFont="1" applyFill="1" applyBorder="1" applyAlignment="1">
      <alignment wrapText="1"/>
    </xf>
    <xf numFmtId="0" fontId="3" fillId="14" borderId="10" xfId="0" applyFont="1" applyFill="1" applyBorder="1" applyAlignment="1">
      <alignment horizontal="center" vertical="center"/>
    </xf>
    <xf numFmtId="0" fontId="3" fillId="14" borderId="14" xfId="0" applyFont="1" applyFill="1" applyBorder="1" applyAlignment="1">
      <alignment horizontal="center" vertical="center"/>
    </xf>
    <xf numFmtId="0" fontId="59" fillId="14" borderId="8" xfId="0" applyFont="1" applyFill="1" applyBorder="1" applyAlignment="1">
      <alignment wrapText="1"/>
    </xf>
    <xf numFmtId="0" fontId="3" fillId="14" borderId="8" xfId="0" applyFont="1" applyFill="1" applyBorder="1" applyAlignment="1">
      <alignment horizontal="center" vertical="center"/>
    </xf>
    <xf numFmtId="0" fontId="3" fillId="14" borderId="32" xfId="0" applyFont="1" applyFill="1" applyBorder="1" applyAlignment="1">
      <alignment horizontal="center" vertical="center"/>
    </xf>
    <xf numFmtId="0" fontId="59" fillId="14" borderId="4" xfId="0" applyFont="1" applyFill="1" applyBorder="1" applyAlignment="1">
      <alignment wrapText="1"/>
    </xf>
    <xf numFmtId="0" fontId="0" fillId="14" borderId="4" xfId="0" applyFill="1" applyBorder="1" applyAlignment="1">
      <alignment horizontal="center" vertical="center"/>
    </xf>
    <xf numFmtId="0" fontId="0" fillId="14" borderId="3" xfId="0" applyFill="1" applyBorder="1" applyAlignment="1">
      <alignment horizontal="center" vertical="center"/>
    </xf>
    <xf numFmtId="0" fontId="59" fillId="29" borderId="10" xfId="0" applyFont="1" applyFill="1" applyBorder="1" applyAlignment="1">
      <alignment wrapText="1"/>
    </xf>
    <xf numFmtId="0" fontId="0" fillId="29" borderId="10" xfId="0" applyFill="1" applyBorder="1" applyAlignment="1">
      <alignment horizontal="center" vertical="center"/>
    </xf>
    <xf numFmtId="0" fontId="0" fillId="29" borderId="14" xfId="0" applyFill="1" applyBorder="1" applyAlignment="1">
      <alignment horizontal="center" vertical="center"/>
    </xf>
    <xf numFmtId="0" fontId="3" fillId="29" borderId="4" xfId="0" applyFont="1" applyFill="1" applyBorder="1" applyAlignment="1">
      <alignment horizontal="center" vertical="center"/>
    </xf>
    <xf numFmtId="0" fontId="3" fillId="29" borderId="3" xfId="0" applyFont="1" applyFill="1" applyBorder="1" applyAlignment="1">
      <alignment horizontal="center" vertical="center"/>
    </xf>
    <xf numFmtId="0" fontId="0" fillId="0" borderId="12" xfId="0" applyBorder="1" applyAlignment="1">
      <alignment horizontal="center" vertical="center"/>
    </xf>
    <xf numFmtId="0" fontId="61" fillId="15" borderId="10" xfId="0" applyFont="1" applyFill="1" applyBorder="1" applyAlignment="1">
      <alignment wrapText="1"/>
    </xf>
    <xf numFmtId="0" fontId="62" fillId="15" borderId="10" xfId="0" applyFont="1" applyFill="1" applyBorder="1" applyAlignment="1">
      <alignment horizontal="center" vertical="center"/>
    </xf>
    <xf numFmtId="0" fontId="62" fillId="15" borderId="14" xfId="0" applyFont="1" applyFill="1" applyBorder="1" applyAlignment="1">
      <alignment horizontal="center" vertical="center"/>
    </xf>
    <xf numFmtId="0" fontId="61" fillId="15" borderId="8" xfId="0" applyFont="1" applyFill="1" applyBorder="1" applyAlignment="1">
      <alignment wrapText="1"/>
    </xf>
    <xf numFmtId="0" fontId="62" fillId="15" borderId="8" xfId="0" applyFont="1" applyFill="1" applyBorder="1" applyAlignment="1">
      <alignment horizontal="center" vertical="center"/>
    </xf>
    <xf numFmtId="0" fontId="62" fillId="15" borderId="32" xfId="0" applyFont="1" applyFill="1" applyBorder="1" applyAlignment="1">
      <alignment horizontal="center" vertical="center"/>
    </xf>
    <xf numFmtId="0" fontId="61" fillId="15" borderId="4" xfId="0" applyFont="1" applyFill="1" applyBorder="1" applyAlignment="1">
      <alignment wrapText="1"/>
    </xf>
    <xf numFmtId="0" fontId="62" fillId="15" borderId="4" xfId="0" applyFont="1" applyFill="1" applyBorder="1" applyAlignment="1">
      <alignment horizontal="center" vertical="center"/>
    </xf>
    <xf numFmtId="0" fontId="62" fillId="15" borderId="3" xfId="0" applyFont="1" applyFill="1" applyBorder="1" applyAlignment="1">
      <alignment horizontal="center" vertical="center"/>
    </xf>
    <xf numFmtId="0" fontId="55" fillId="0" borderId="1" xfId="0" applyFont="1" applyBorder="1" applyAlignment="1">
      <alignment wrapText="1"/>
    </xf>
    <xf numFmtId="0" fontId="59" fillId="0" borderId="14" xfId="0" applyFont="1" applyBorder="1" applyAlignment="1">
      <alignment wrapText="1"/>
    </xf>
    <xf numFmtId="0" fontId="3" fillId="14" borderId="11" xfId="0" applyFont="1" applyFill="1" applyBorder="1" applyAlignment="1">
      <alignment horizontal="center" vertical="center"/>
    </xf>
    <xf numFmtId="0" fontId="3" fillId="14" borderId="12" xfId="0" applyFont="1" applyFill="1" applyBorder="1" applyAlignment="1">
      <alignment horizontal="center" vertical="center"/>
    </xf>
    <xf numFmtId="0" fontId="54" fillId="0" borderId="1" xfId="0" applyFont="1" applyBorder="1" applyAlignment="1">
      <alignment horizontal="center" vertical="center" textRotation="90" wrapText="1"/>
    </xf>
    <xf numFmtId="0" fontId="3" fillId="14" borderId="3" xfId="0" applyFont="1" applyFill="1" applyBorder="1" applyAlignment="1">
      <alignment horizontal="center" vertical="center"/>
    </xf>
    <xf numFmtId="0" fontId="3" fillId="14" borderId="9" xfId="0" applyFont="1" applyFill="1" applyBorder="1" applyAlignment="1">
      <alignment horizontal="center" vertical="center"/>
    </xf>
    <xf numFmtId="0" fontId="59" fillId="27" borderId="10" xfId="0" applyFont="1" applyFill="1" applyBorder="1" applyAlignment="1">
      <alignment wrapText="1"/>
    </xf>
    <xf numFmtId="0" fontId="3" fillId="27" borderId="14" xfId="0" applyFont="1" applyFill="1" applyBorder="1" applyAlignment="1">
      <alignment horizontal="center" vertical="center"/>
    </xf>
    <xf numFmtId="0" fontId="3" fillId="27" borderId="11" xfId="0" applyFont="1" applyFill="1" applyBorder="1" applyAlignment="1">
      <alignment horizontal="center" vertical="center"/>
    </xf>
    <xf numFmtId="0" fontId="3" fillId="27" borderId="12" xfId="0" applyFont="1" applyFill="1" applyBorder="1" applyAlignment="1">
      <alignment horizontal="center" vertical="center"/>
    </xf>
    <xf numFmtId="0" fontId="59" fillId="27" borderId="4" xfId="0" applyFont="1" applyFill="1" applyBorder="1" applyAlignment="1">
      <alignment wrapText="1"/>
    </xf>
    <xf numFmtId="0" fontId="3" fillId="27" borderId="9" xfId="0" applyFont="1" applyFill="1" applyBorder="1" applyAlignment="1">
      <alignment horizontal="center" vertical="center"/>
    </xf>
    <xf numFmtId="0" fontId="3" fillId="25" borderId="14" xfId="0" applyFont="1" applyFill="1" applyBorder="1" applyAlignment="1">
      <alignment horizontal="center" vertical="center"/>
    </xf>
    <xf numFmtId="0" fontId="3" fillId="25" borderId="11" xfId="0" applyFont="1" applyFill="1" applyBorder="1" applyAlignment="1">
      <alignment horizontal="center" vertical="center"/>
    </xf>
    <xf numFmtId="0" fontId="3" fillId="25" borderId="12" xfId="0" applyFont="1" applyFill="1" applyBorder="1" applyAlignment="1">
      <alignment horizontal="center" vertical="center"/>
    </xf>
    <xf numFmtId="0" fontId="3" fillId="25" borderId="9" xfId="0" applyFont="1" applyFill="1" applyBorder="1" applyAlignment="1">
      <alignment horizontal="center" vertical="center"/>
    </xf>
    <xf numFmtId="0" fontId="3" fillId="26" borderId="11" xfId="0" applyFont="1" applyFill="1" applyBorder="1" applyAlignment="1">
      <alignment horizontal="center" vertical="center"/>
    </xf>
    <xf numFmtId="0" fontId="3" fillId="26" borderId="12" xfId="0" applyFont="1" applyFill="1" applyBorder="1" applyAlignment="1">
      <alignment horizontal="center" vertical="center"/>
    </xf>
    <xf numFmtId="0" fontId="0" fillId="26" borderId="3" xfId="0" applyFill="1" applyBorder="1" applyAlignment="1">
      <alignment horizontal="center" vertical="center"/>
    </xf>
    <xf numFmtId="0" fontId="0" fillId="26" borderId="9" xfId="0" applyFill="1" applyBorder="1" applyAlignment="1">
      <alignment horizontal="center" vertical="center"/>
    </xf>
    <xf numFmtId="0" fontId="59" fillId="30" borderId="10" xfId="0" applyFont="1" applyFill="1" applyBorder="1" applyAlignment="1">
      <alignment wrapText="1"/>
    </xf>
    <xf numFmtId="0" fontId="3" fillId="30" borderId="14" xfId="0" applyFont="1" applyFill="1" applyBorder="1" applyAlignment="1">
      <alignment horizontal="center" vertical="center"/>
    </xf>
    <xf numFmtId="0" fontId="3" fillId="30" borderId="11" xfId="0" applyFont="1" applyFill="1" applyBorder="1" applyAlignment="1">
      <alignment horizontal="center" vertical="center"/>
    </xf>
    <xf numFmtId="0" fontId="59" fillId="30" borderId="8" xfId="0" applyFont="1" applyFill="1" applyBorder="1" applyAlignment="1">
      <alignment wrapText="1"/>
    </xf>
    <xf numFmtId="0" fontId="3" fillId="30" borderId="32" xfId="0" applyFont="1" applyFill="1" applyBorder="1" applyAlignment="1">
      <alignment horizontal="center" vertical="center"/>
    </xf>
    <xf numFmtId="0" fontId="3" fillId="30" borderId="12" xfId="0" applyFont="1" applyFill="1" applyBorder="1" applyAlignment="1">
      <alignment horizontal="center" vertical="center"/>
    </xf>
    <xf numFmtId="0" fontId="59" fillId="30" borderId="4" xfId="0" applyFont="1" applyFill="1" applyBorder="1" applyAlignment="1">
      <alignment wrapText="1"/>
    </xf>
    <xf numFmtId="0" fontId="3" fillId="30" borderId="3" xfId="0" applyFont="1" applyFill="1" applyBorder="1" applyAlignment="1">
      <alignment horizontal="center" vertical="center"/>
    </xf>
    <xf numFmtId="0" fontId="3" fillId="30" borderId="9" xfId="0" applyFont="1" applyFill="1" applyBorder="1" applyAlignment="1">
      <alignment horizontal="center" vertical="center"/>
    </xf>
    <xf numFmtId="0" fontId="3" fillId="14" borderId="1" xfId="0" applyFont="1" applyFill="1" applyBorder="1" applyAlignment="1">
      <alignment horizontal="center" vertical="center"/>
    </xf>
    <xf numFmtId="0" fontId="59" fillId="0" borderId="1" xfId="0" applyFont="1" applyBorder="1" applyAlignment="1">
      <alignment wrapText="1"/>
    </xf>
    <xf numFmtId="0" fontId="59" fillId="13" borderId="6" xfId="0" applyFont="1" applyFill="1" applyBorder="1" applyAlignment="1">
      <alignment wrapText="1"/>
    </xf>
    <xf numFmtId="0" fontId="3" fillId="12" borderId="11" xfId="0" applyFont="1" applyFill="1" applyBorder="1" applyAlignment="1">
      <alignment horizontal="center" vertical="center"/>
    </xf>
    <xf numFmtId="0" fontId="3" fillId="12" borderId="12" xfId="0" applyFont="1" applyFill="1" applyBorder="1" applyAlignment="1">
      <alignment horizontal="center" vertical="center"/>
    </xf>
    <xf numFmtId="0" fontId="59" fillId="12" borderId="4" xfId="0" applyFont="1" applyFill="1" applyBorder="1" applyAlignment="1">
      <alignment wrapText="1"/>
    </xf>
    <xf numFmtId="0" fontId="3" fillId="12" borderId="3" xfId="0" applyFont="1" applyFill="1" applyBorder="1" applyAlignment="1">
      <alignment horizontal="center" vertical="center"/>
    </xf>
    <xf numFmtId="0" fontId="3" fillId="12" borderId="9" xfId="0" applyFont="1" applyFill="1" applyBorder="1" applyAlignment="1">
      <alignment horizontal="center" vertical="center"/>
    </xf>
    <xf numFmtId="0" fontId="59" fillId="31" borderId="10" xfId="0" applyFont="1" applyFill="1" applyBorder="1" applyAlignment="1">
      <alignment wrapText="1"/>
    </xf>
    <xf numFmtId="0" fontId="3" fillId="31" borderId="14" xfId="0" applyFont="1" applyFill="1" applyBorder="1" applyAlignment="1">
      <alignment horizontal="center" vertical="center"/>
    </xf>
    <xf numFmtId="0" fontId="3" fillId="31" borderId="11" xfId="0" applyFont="1" applyFill="1" applyBorder="1" applyAlignment="1">
      <alignment horizontal="center" vertical="center"/>
    </xf>
    <xf numFmtId="0" fontId="59" fillId="31" borderId="8" xfId="0" applyFont="1" applyFill="1" applyBorder="1" applyAlignment="1">
      <alignment wrapText="1"/>
    </xf>
    <xf numFmtId="0" fontId="3" fillId="31" borderId="32" xfId="0" applyFont="1" applyFill="1" applyBorder="1" applyAlignment="1">
      <alignment horizontal="center" vertical="center"/>
    </xf>
    <xf numFmtId="0" fontId="3" fillId="31" borderId="12" xfId="0" applyFont="1" applyFill="1" applyBorder="1" applyAlignment="1">
      <alignment horizontal="center" vertical="center"/>
    </xf>
    <xf numFmtId="0" fontId="59" fillId="31" borderId="4" xfId="0" applyFont="1" applyFill="1" applyBorder="1" applyAlignment="1">
      <alignment wrapText="1"/>
    </xf>
    <xf numFmtId="0" fontId="3" fillId="31" borderId="3" xfId="0" applyFont="1" applyFill="1" applyBorder="1" applyAlignment="1">
      <alignment horizontal="center" vertical="center"/>
    </xf>
    <xf numFmtId="0" fontId="3" fillId="31" borderId="9" xfId="0" applyFont="1" applyFill="1" applyBorder="1" applyAlignment="1">
      <alignment horizontal="center" vertical="center"/>
    </xf>
    <xf numFmtId="0" fontId="59" fillId="32" borderId="1" xfId="0" applyFont="1" applyFill="1" applyBorder="1" applyAlignment="1">
      <alignment wrapText="1"/>
    </xf>
    <xf numFmtId="0" fontId="3" fillId="32" borderId="1" xfId="0" applyFont="1" applyFill="1" applyBorder="1" applyAlignment="1">
      <alignment horizontal="center" vertical="center"/>
    </xf>
    <xf numFmtId="0" fontId="3" fillId="14" borderId="1" xfId="0" applyFont="1" applyFill="1" applyBorder="1" applyAlignment="1">
      <alignment horizontal="center" vertical="center" wrapText="1"/>
    </xf>
    <xf numFmtId="0" fontId="59" fillId="24" borderId="10" xfId="0" applyFont="1" applyFill="1" applyBorder="1" applyAlignment="1">
      <alignment wrapText="1"/>
    </xf>
    <xf numFmtId="0" fontId="3" fillId="24" borderId="14" xfId="0" applyFont="1" applyFill="1" applyBorder="1" applyAlignment="1">
      <alignment horizontal="center" vertical="center" wrapText="1"/>
    </xf>
    <xf numFmtId="0" fontId="3" fillId="24" borderId="11" xfId="0" applyFont="1" applyFill="1" applyBorder="1" applyAlignment="1">
      <alignment horizontal="center" vertical="center"/>
    </xf>
    <xf numFmtId="0" fontId="3" fillId="24" borderId="32" xfId="0" applyFont="1" applyFill="1" applyBorder="1" applyAlignment="1">
      <alignment horizontal="center" vertical="center"/>
    </xf>
    <xf numFmtId="0" fontId="3" fillId="24" borderId="12" xfId="0" applyFont="1" applyFill="1" applyBorder="1" applyAlignment="1">
      <alignment horizontal="center" vertical="center"/>
    </xf>
    <xf numFmtId="0" fontId="59" fillId="24" borderId="3" xfId="0" applyFont="1" applyFill="1" applyBorder="1" applyAlignment="1">
      <alignment vertical="top" wrapText="1"/>
    </xf>
    <xf numFmtId="0" fontId="69" fillId="0" borderId="3" xfId="0" applyFont="1" applyFill="1" applyBorder="1" applyAlignment="1">
      <alignment horizontal="center" vertical="center" wrapText="1"/>
    </xf>
    <xf numFmtId="0" fontId="52" fillId="0" borderId="3" xfId="0" applyFont="1" applyFill="1" applyBorder="1" applyAlignment="1">
      <alignment horizontal="center" vertical="center"/>
    </xf>
    <xf numFmtId="0" fontId="52" fillId="0" borderId="3" xfId="0" applyFont="1" applyBorder="1"/>
    <xf numFmtId="0" fontId="52" fillId="0" borderId="0" xfId="0" applyFont="1" applyBorder="1"/>
    <xf numFmtId="0" fontId="59" fillId="29" borderId="1" xfId="0" applyFont="1" applyFill="1" applyBorder="1" applyAlignment="1">
      <alignment wrapText="1"/>
    </xf>
    <xf numFmtId="0" fontId="60" fillId="0" borderId="1" xfId="0" applyFont="1" applyFill="1" applyBorder="1" applyAlignment="1">
      <alignment wrapText="1"/>
    </xf>
    <xf numFmtId="0" fontId="0" fillId="0" borderId="1" xfId="0" applyFill="1" applyBorder="1"/>
    <xf numFmtId="0" fontId="0" fillId="0" borderId="1" xfId="0" applyFill="1" applyBorder="1" applyAlignment="1">
      <alignment horizontal="center" vertical="center"/>
    </xf>
    <xf numFmtId="0" fontId="59" fillId="33" borderId="1" xfId="0" applyFont="1" applyFill="1" applyBorder="1" applyAlignment="1">
      <alignment wrapText="1"/>
    </xf>
    <xf numFmtId="0" fontId="59" fillId="26" borderId="1" xfId="0" applyFont="1" applyFill="1" applyBorder="1" applyAlignment="1">
      <alignment wrapText="1"/>
    </xf>
    <xf numFmtId="0" fontId="59" fillId="21" borderId="1" xfId="0" applyFont="1" applyFill="1" applyBorder="1" applyAlignment="1">
      <alignment wrapText="1"/>
    </xf>
    <xf numFmtId="0" fontId="59" fillId="28" borderId="1" xfId="0" applyFont="1" applyFill="1" applyBorder="1" applyAlignment="1">
      <alignment wrapText="1"/>
    </xf>
    <xf numFmtId="0" fontId="0" fillId="0" borderId="0" xfId="0" applyBorder="1" applyAlignment="1">
      <alignment horizontal="center" vertical="center"/>
    </xf>
    <xf numFmtId="0" fontId="59" fillId="0" borderId="0" xfId="0" applyFont="1" applyBorder="1" applyAlignment="1">
      <alignment wrapText="1"/>
    </xf>
    <xf numFmtId="0" fontId="0" fillId="0" borderId="0" xfId="0" applyAlignment="1">
      <alignment vertical="center" wrapText="1"/>
    </xf>
    <xf numFmtId="0" fontId="66" fillId="0" borderId="0" xfId="0" applyFont="1" applyBorder="1" applyAlignment="1">
      <alignment wrapText="1"/>
    </xf>
    <xf numFmtId="0" fontId="3" fillId="0" borderId="0" xfId="0" applyFont="1"/>
    <xf numFmtId="0" fontId="3" fillId="13" borderId="33" xfId="0" applyFont="1" applyFill="1" applyBorder="1" applyAlignment="1">
      <alignment horizontal="left" vertical="center"/>
    </xf>
    <xf numFmtId="0" fontId="3" fillId="13" borderId="34" xfId="0" applyFont="1" applyFill="1" applyBorder="1" applyAlignment="1">
      <alignment horizontal="center" vertical="center"/>
    </xf>
    <xf numFmtId="0" fontId="3" fillId="18" borderId="33" xfId="0" applyFont="1" applyFill="1" applyBorder="1" applyAlignment="1">
      <alignment horizontal="left" vertical="center"/>
    </xf>
    <xf numFmtId="0" fontId="3" fillId="18" borderId="34" xfId="0" applyFont="1" applyFill="1" applyBorder="1" applyAlignment="1">
      <alignment horizontal="center" vertical="center"/>
    </xf>
    <xf numFmtId="0" fontId="3" fillId="24" borderId="33" xfId="0" applyFont="1" applyFill="1" applyBorder="1" applyAlignment="1">
      <alignment horizontal="left" vertical="center"/>
    </xf>
    <xf numFmtId="0" fontId="3" fillId="24" borderId="34" xfId="0" applyFont="1" applyFill="1" applyBorder="1" applyAlignment="1">
      <alignment horizontal="center" vertical="center"/>
    </xf>
    <xf numFmtId="0" fontId="3" fillId="18" borderId="14" xfId="0" applyFont="1" applyFill="1" applyBorder="1" applyAlignment="1">
      <alignment horizontal="center" vertical="center"/>
    </xf>
    <xf numFmtId="0" fontId="3" fillId="18" borderId="32" xfId="0" applyFont="1" applyFill="1" applyBorder="1" applyAlignment="1">
      <alignment horizontal="center" vertical="center"/>
    </xf>
    <xf numFmtId="0" fontId="3" fillId="18" borderId="3" xfId="0" applyFont="1" applyFill="1" applyBorder="1" applyAlignment="1">
      <alignment horizontal="center" vertical="center"/>
    </xf>
    <xf numFmtId="0" fontId="3" fillId="24" borderId="33" xfId="0" applyFont="1" applyFill="1" applyBorder="1" applyAlignment="1">
      <alignment horizontal="left" vertical="center" wrapText="1"/>
    </xf>
    <xf numFmtId="0" fontId="3" fillId="15" borderId="14" xfId="0" applyFont="1" applyFill="1" applyBorder="1" applyAlignment="1">
      <alignment horizontal="center" vertical="center"/>
    </xf>
    <xf numFmtId="0" fontId="3" fillId="15" borderId="11" xfId="0" applyFont="1" applyFill="1" applyBorder="1" applyAlignment="1">
      <alignment horizontal="center" vertical="center"/>
    </xf>
    <xf numFmtId="0" fontId="3" fillId="15" borderId="32" xfId="0" applyFont="1" applyFill="1" applyBorder="1" applyAlignment="1">
      <alignment horizontal="center" vertical="center"/>
    </xf>
    <xf numFmtId="0" fontId="3" fillId="15" borderId="12" xfId="0" applyFont="1" applyFill="1" applyBorder="1" applyAlignment="1">
      <alignment horizontal="center" vertical="center"/>
    </xf>
    <xf numFmtId="0" fontId="3" fillId="27" borderId="10" xfId="0" applyFont="1" applyFill="1" applyBorder="1" applyAlignment="1">
      <alignment horizontal="center" vertical="center"/>
    </xf>
    <xf numFmtId="0" fontId="0" fillId="0" borderId="0" xfId="0" applyFill="1" applyAlignment="1">
      <alignment horizontal="center" vertical="center"/>
    </xf>
    <xf numFmtId="0" fontId="59" fillId="0" borderId="0" xfId="0" applyFont="1" applyFill="1"/>
    <xf numFmtId="0" fontId="0" fillId="0" borderId="0" xfId="0" applyFill="1"/>
    <xf numFmtId="0" fontId="3" fillId="24" borderId="32" xfId="0" applyFont="1" applyFill="1" applyBorder="1" applyAlignment="1">
      <alignment horizontal="center" vertical="center" wrapText="1"/>
    </xf>
    <xf numFmtId="0" fontId="3" fillId="24" borderId="3" xfId="0" applyFont="1" applyFill="1" applyBorder="1" applyAlignment="1">
      <alignment horizontal="center" vertical="center" wrapText="1"/>
    </xf>
    <xf numFmtId="0" fontId="3" fillId="15" borderId="3" xfId="0" applyFont="1" applyFill="1" applyBorder="1" applyAlignment="1">
      <alignment horizontal="center" vertical="center"/>
    </xf>
    <xf numFmtId="0" fontId="3" fillId="18" borderId="10" xfId="0" applyFont="1" applyFill="1" applyBorder="1" applyAlignment="1">
      <alignment horizontal="left" vertical="center"/>
    </xf>
    <xf numFmtId="0" fontId="3" fillId="18" borderId="14" xfId="0" applyFont="1" applyFill="1" applyBorder="1" applyAlignment="1">
      <alignment horizontal="left" vertical="center"/>
    </xf>
    <xf numFmtId="0" fontId="3" fillId="18" borderId="8" xfId="0" applyFont="1" applyFill="1" applyBorder="1" applyAlignment="1">
      <alignment horizontal="center" vertical="center"/>
    </xf>
    <xf numFmtId="0" fontId="3" fillId="18" borderId="4" xfId="0" applyFont="1" applyFill="1" applyBorder="1" applyAlignment="1">
      <alignment horizontal="center" vertical="center"/>
    </xf>
    <xf numFmtId="0" fontId="0" fillId="0" borderId="0" xfId="0" applyFill="1" applyAlignment="1">
      <alignment horizontal="left"/>
    </xf>
    <xf numFmtId="0" fontId="3" fillId="0" borderId="0" xfId="0" applyFont="1" applyFill="1" applyAlignment="1">
      <alignment horizontal="left" vertical="center"/>
    </xf>
    <xf numFmtId="0" fontId="66" fillId="0" borderId="10" xfId="0" applyFont="1" applyBorder="1" applyAlignment="1">
      <alignment vertical="center" wrapText="1"/>
    </xf>
    <xf numFmtId="0" fontId="66" fillId="0" borderId="14" xfId="0" applyFont="1" applyBorder="1" applyAlignment="1">
      <alignment horizontal="center" vertical="center"/>
    </xf>
    <xf numFmtId="0" fontId="66" fillId="20" borderId="1" xfId="0" applyFont="1" applyFill="1" applyBorder="1" applyAlignment="1">
      <alignment vertical="center"/>
    </xf>
    <xf numFmtId="0" fontId="66" fillId="35" borderId="1" xfId="0" applyFont="1" applyFill="1" applyBorder="1" applyAlignment="1">
      <alignment horizontal="center" vertical="center"/>
    </xf>
    <xf numFmtId="0" fontId="66" fillId="36" borderId="1" xfId="0" applyFont="1" applyFill="1" applyBorder="1" applyAlignment="1">
      <alignment wrapText="1"/>
    </xf>
    <xf numFmtId="0" fontId="66" fillId="33" borderId="1" xfId="0" applyFont="1" applyFill="1" applyBorder="1"/>
    <xf numFmtId="0" fontId="72" fillId="0" borderId="13" xfId="0" applyFont="1" applyBorder="1" applyAlignment="1">
      <alignment horizontal="center" vertical="center"/>
    </xf>
    <xf numFmtId="0" fontId="72" fillId="0" borderId="14" xfId="0" applyFont="1" applyBorder="1" applyAlignment="1">
      <alignment horizontal="center" vertical="center"/>
    </xf>
    <xf numFmtId="0" fontId="58" fillId="0" borderId="1" xfId="0" applyFont="1" applyBorder="1" applyAlignment="1">
      <alignment vertical="center" wrapText="1"/>
    </xf>
    <xf numFmtId="0" fontId="58" fillId="0" borderId="1" xfId="0" applyFont="1" applyBorder="1" applyAlignment="1">
      <alignment horizontal="center" vertical="center"/>
    </xf>
    <xf numFmtId="0" fontId="66" fillId="20" borderId="32" xfId="0" applyFont="1" applyFill="1" applyBorder="1" applyAlignment="1">
      <alignment wrapText="1"/>
    </xf>
    <xf numFmtId="0" fontId="3" fillId="35" borderId="1" xfId="0" applyFont="1" applyFill="1" applyBorder="1" applyAlignment="1">
      <alignment horizontal="center" vertical="center"/>
    </xf>
    <xf numFmtId="0" fontId="73" fillId="0" borderId="1" xfId="0" applyFont="1" applyBorder="1" applyAlignment="1">
      <alignment horizontal="center" vertical="center"/>
    </xf>
    <xf numFmtId="0" fontId="3" fillId="20" borderId="1" xfId="0" applyFont="1" applyFill="1" applyBorder="1" applyAlignment="1">
      <alignment wrapText="1"/>
    </xf>
    <xf numFmtId="0" fontId="3" fillId="36" borderId="1" xfId="0" applyFont="1" applyFill="1" applyBorder="1" applyAlignment="1">
      <alignment wrapText="1"/>
    </xf>
    <xf numFmtId="0" fontId="66" fillId="30" borderId="1" xfId="0" applyFont="1" applyFill="1" applyBorder="1" applyAlignment="1">
      <alignment wrapText="1"/>
    </xf>
    <xf numFmtId="0" fontId="73" fillId="0" borderId="1" xfId="0" applyFont="1" applyBorder="1" applyAlignment="1">
      <alignment horizontal="center" vertical="center" wrapText="1"/>
    </xf>
    <xf numFmtId="0" fontId="66" fillId="37" borderId="1" xfId="0" applyFont="1" applyFill="1" applyBorder="1" applyAlignment="1">
      <alignment vertical="center" wrapText="1"/>
    </xf>
    <xf numFmtId="0" fontId="66" fillId="22" borderId="1" xfId="0" applyFont="1" applyFill="1" applyBorder="1" applyAlignment="1">
      <alignment horizontal="left" vertical="center" wrapText="1"/>
    </xf>
    <xf numFmtId="0" fontId="66" fillId="20" borderId="1" xfId="0" applyFont="1" applyFill="1" applyBorder="1" applyAlignment="1">
      <alignment horizontal="left" vertical="center"/>
    </xf>
    <xf numFmtId="0" fontId="73" fillId="0" borderId="10" xfId="0" applyFont="1" applyBorder="1" applyAlignment="1">
      <alignment horizontal="center" vertical="center"/>
    </xf>
    <xf numFmtId="0" fontId="73" fillId="0" borderId="14" xfId="0" applyFont="1" applyBorder="1"/>
    <xf numFmtId="0" fontId="75" fillId="0" borderId="0" xfId="0" applyFont="1"/>
    <xf numFmtId="0" fontId="0" fillId="0" borderId="4" xfId="0" applyBorder="1"/>
    <xf numFmtId="0" fontId="3" fillId="11" borderId="1" xfId="0" applyFont="1" applyFill="1" applyBorder="1" applyAlignment="1">
      <alignment horizontal="left" vertical="center" wrapText="1"/>
    </xf>
    <xf numFmtId="0" fontId="0" fillId="0" borderId="1" xfId="0" applyBorder="1" applyAlignment="1">
      <alignment horizontal="left"/>
    </xf>
    <xf numFmtId="0" fontId="0" fillId="35" borderId="1" xfId="0" applyFill="1" applyBorder="1"/>
    <xf numFmtId="0" fontId="3" fillId="38" borderId="1" xfId="0" applyFont="1" applyFill="1" applyBorder="1" applyAlignment="1">
      <alignment horizontal="left" vertical="center" wrapText="1"/>
    </xf>
    <xf numFmtId="2" fontId="0" fillId="7" borderId="1" xfId="0" applyNumberFormat="1" applyFill="1" applyBorder="1" applyAlignment="1"/>
    <xf numFmtId="0" fontId="15" fillId="0" borderId="14" xfId="0" applyFont="1" applyBorder="1" applyAlignment="1">
      <alignment horizontal="center" vertical="center"/>
    </xf>
    <xf numFmtId="0" fontId="15" fillId="0" borderId="1" xfId="0" applyFont="1" applyFill="1" applyBorder="1" applyAlignment="1">
      <alignment vertical="justify"/>
    </xf>
    <xf numFmtId="0" fontId="5" fillId="10" borderId="17" xfId="0" applyFont="1" applyFill="1" applyBorder="1"/>
    <xf numFmtId="0" fontId="5" fillId="10" borderId="0" xfId="0" applyFont="1" applyFill="1" applyBorder="1"/>
    <xf numFmtId="0" fontId="5" fillId="10" borderId="2" xfId="0" applyFont="1" applyFill="1" applyBorder="1"/>
    <xf numFmtId="0" fontId="15" fillId="2" borderId="15" xfId="0" applyFont="1" applyFill="1" applyBorder="1" applyAlignment="1">
      <alignment vertical="center" wrapText="1"/>
    </xf>
    <xf numFmtId="0" fontId="15" fillId="2" borderId="15" xfId="0" applyFont="1" applyFill="1" applyBorder="1" applyAlignment="1">
      <alignment horizontal="center" vertical="center" wrapText="1"/>
    </xf>
    <xf numFmtId="0" fontId="14" fillId="0" borderId="1" xfId="0" applyFont="1" applyFill="1" applyBorder="1"/>
    <xf numFmtId="0" fontId="40" fillId="0" borderId="1" xfId="0" applyFont="1" applyFill="1" applyBorder="1"/>
    <xf numFmtId="0" fontId="34" fillId="0" borderId="1" xfId="0" applyFont="1" applyBorder="1"/>
    <xf numFmtId="0" fontId="4" fillId="0" borderId="1" xfId="0" applyFont="1" applyBorder="1" applyAlignment="1">
      <alignment horizontal="center" vertical="center"/>
    </xf>
    <xf numFmtId="0" fontId="4" fillId="0" borderId="0" xfId="0" applyFont="1" applyAlignment="1">
      <alignment horizontal="center" vertical="center"/>
    </xf>
    <xf numFmtId="0" fontId="9" fillId="0" borderId="6" xfId="0" applyFont="1" applyBorder="1" applyAlignment="1"/>
    <xf numFmtId="4" fontId="5" fillId="0" borderId="5" xfId="0" applyNumberFormat="1" applyFont="1" applyBorder="1"/>
    <xf numFmtId="3" fontId="14" fillId="0" borderId="1" xfId="0" applyNumberFormat="1" applyFont="1" applyFill="1" applyBorder="1" applyAlignment="1">
      <alignment horizontal="left"/>
    </xf>
    <xf numFmtId="0" fontId="15" fillId="0" borderId="14" xfId="0" applyFont="1" applyFill="1" applyBorder="1" applyAlignment="1">
      <alignment horizontal="left" vertical="justify"/>
    </xf>
    <xf numFmtId="0" fontId="35" fillId="0" borderId="0" xfId="0" applyFont="1" applyFill="1" applyBorder="1" applyAlignment="1">
      <alignment horizontal="center"/>
    </xf>
    <xf numFmtId="0" fontId="35" fillId="0" borderId="0" xfId="0" applyFont="1" applyFill="1" applyBorder="1" applyAlignment="1">
      <alignment horizontal="right"/>
    </xf>
    <xf numFmtId="0" fontId="35" fillId="39" borderId="1" xfId="0" applyFont="1" applyFill="1" applyBorder="1"/>
    <xf numFmtId="0" fontId="35" fillId="39" borderId="1" xfId="0" applyFont="1" applyFill="1" applyBorder="1" applyAlignment="1">
      <alignment horizontal="center"/>
    </xf>
    <xf numFmtId="0" fontId="35" fillId="19" borderId="1" xfId="0" applyFont="1" applyFill="1" applyBorder="1"/>
    <xf numFmtId="0" fontId="35" fillId="19" borderId="1" xfId="0" applyFont="1" applyFill="1" applyBorder="1" applyAlignment="1">
      <alignment horizontal="center"/>
    </xf>
    <xf numFmtId="9" fontId="28" fillId="15" borderId="1" xfId="0" applyNumberFormat="1" applyFont="1" applyFill="1" applyBorder="1" applyAlignment="1">
      <alignment horizontal="center"/>
    </xf>
    <xf numFmtId="0" fontId="0" fillId="15" borderId="1" xfId="0" applyFill="1" applyBorder="1"/>
    <xf numFmtId="0" fontId="0" fillId="15" borderId="1" xfId="0" applyFill="1" applyBorder="1" applyAlignment="1"/>
    <xf numFmtId="165" fontId="28" fillId="15" borderId="1" xfId="0" applyNumberFormat="1" applyFont="1" applyFill="1" applyBorder="1" applyAlignment="1">
      <alignment horizontal="center"/>
    </xf>
    <xf numFmtId="2" fontId="0" fillId="15" borderId="1" xfId="0" applyNumberFormat="1" applyFill="1" applyBorder="1" applyAlignment="1"/>
    <xf numFmtId="4" fontId="35" fillId="15" borderId="1" xfId="0" applyNumberFormat="1" applyFont="1" applyFill="1" applyBorder="1"/>
    <xf numFmtId="2" fontId="45" fillId="41" borderId="1" xfId="0" applyNumberFormat="1" applyFont="1" applyFill="1" applyBorder="1" applyAlignment="1">
      <alignment vertical="center"/>
    </xf>
    <xf numFmtId="4" fontId="35" fillId="0" borderId="0" xfId="0" applyNumberFormat="1" applyFont="1" applyFill="1" applyBorder="1"/>
    <xf numFmtId="0" fontId="39" fillId="27" borderId="1" xfId="0" applyFont="1" applyFill="1" applyBorder="1"/>
    <xf numFmtId="0" fontId="35" fillId="42" borderId="1" xfId="0" applyFont="1" applyFill="1" applyBorder="1"/>
    <xf numFmtId="4" fontId="35" fillId="43" borderId="1" xfId="0" applyNumberFormat="1" applyFont="1" applyFill="1" applyBorder="1"/>
    <xf numFmtId="0" fontId="35" fillId="43" borderId="1" xfId="0" applyFont="1" applyFill="1" applyBorder="1"/>
    <xf numFmtId="4" fontId="42" fillId="40" borderId="1" xfId="0" applyNumberFormat="1" applyFont="1" applyFill="1" applyBorder="1" applyAlignment="1">
      <alignment vertical="center"/>
    </xf>
    <xf numFmtId="0" fontId="26" fillId="40" borderId="1" xfId="0" applyFont="1" applyFill="1" applyBorder="1" applyAlignment="1">
      <alignment horizontal="center" vertical="center"/>
    </xf>
    <xf numFmtId="0" fontId="27" fillId="15" borderId="1" xfId="0" applyFont="1" applyFill="1" applyBorder="1" applyAlignment="1">
      <alignment horizontal="left"/>
    </xf>
    <xf numFmtId="0" fontId="27" fillId="15" borderId="1" xfId="0" applyFont="1" applyFill="1" applyBorder="1"/>
    <xf numFmtId="0" fontId="29" fillId="15" borderId="1" xfId="0" applyFont="1" applyFill="1" applyBorder="1"/>
    <xf numFmtId="0" fontId="35" fillId="0" borderId="1" xfId="0" applyFont="1" applyFill="1" applyBorder="1" applyAlignment="1">
      <alignment wrapText="1"/>
    </xf>
    <xf numFmtId="4" fontId="35" fillId="0" borderId="1" xfId="0" applyNumberFormat="1" applyFont="1" applyFill="1" applyBorder="1" applyAlignment="1">
      <alignment horizontal="center" wrapText="1"/>
    </xf>
    <xf numFmtId="0" fontId="35" fillId="0" borderId="1" xfId="0" applyFont="1" applyFill="1" applyBorder="1" applyAlignment="1">
      <alignment horizontal="center" wrapText="1"/>
    </xf>
    <xf numFmtId="0" fontId="14" fillId="0" borderId="1" xfId="0" applyFont="1" applyFill="1" applyBorder="1" applyAlignment="1">
      <alignment horizontal="center"/>
    </xf>
    <xf numFmtId="0" fontId="14" fillId="3" borderId="7" xfId="0" applyFont="1" applyFill="1" applyBorder="1" applyAlignment="1">
      <alignment horizontal="center"/>
    </xf>
    <xf numFmtId="0" fontId="14" fillId="3" borderId="5" xfId="0" applyFont="1" applyFill="1" applyBorder="1" applyAlignment="1">
      <alignment horizontal="center"/>
    </xf>
    <xf numFmtId="49" fontId="4" fillId="0" borderId="0" xfId="0" applyNumberFormat="1" applyFont="1" applyAlignment="1">
      <alignment horizontal="center" vertical="center"/>
    </xf>
    <xf numFmtId="0" fontId="5" fillId="0" borderId="0" xfId="0" applyFont="1" applyBorder="1" applyAlignment="1">
      <alignment horizontal="left"/>
    </xf>
    <xf numFmtId="0" fontId="19" fillId="5" borderId="14" xfId="0" applyFont="1" applyFill="1" applyBorder="1" applyAlignment="1">
      <alignment vertical="justify"/>
    </xf>
    <xf numFmtId="0" fontId="0" fillId="0" borderId="3" xfId="0" applyBorder="1" applyAlignment="1">
      <alignment vertical="justify"/>
    </xf>
    <xf numFmtId="0" fontId="19" fillId="5" borderId="10" xfId="0" applyFont="1" applyFill="1" applyBorder="1" applyAlignment="1">
      <alignment horizontal="center" vertical="justify"/>
    </xf>
    <xf numFmtId="0" fontId="19" fillId="5" borderId="13" xfId="0" applyFont="1" applyFill="1" applyBorder="1" applyAlignment="1">
      <alignment horizontal="center" vertical="justify"/>
    </xf>
    <xf numFmtId="0" fontId="19" fillId="5" borderId="11" xfId="0" applyFont="1" applyFill="1" applyBorder="1" applyAlignment="1">
      <alignment horizontal="center" vertical="justify"/>
    </xf>
    <xf numFmtId="0" fontId="0" fillId="0" borderId="4" xfId="0" applyBorder="1" applyAlignment="1">
      <alignment vertical="justify"/>
    </xf>
    <xf numFmtId="0" fontId="0" fillId="0" borderId="2" xfId="0" applyBorder="1" applyAlignment="1">
      <alignment vertical="justify"/>
    </xf>
    <xf numFmtId="0" fontId="0" fillId="0" borderId="9" xfId="0" applyBorder="1" applyAlignment="1">
      <alignment vertical="justify"/>
    </xf>
    <xf numFmtId="0" fontId="6" fillId="0" borderId="25" xfId="0" applyFont="1" applyFill="1" applyBorder="1" applyAlignment="1"/>
    <xf numFmtId="0" fontId="17" fillId="0" borderId="13" xfId="0" applyFont="1" applyBorder="1" applyAlignment="1"/>
    <xf numFmtId="0" fontId="17" fillId="0" borderId="21" xfId="0" applyFont="1" applyBorder="1" applyAlignment="1"/>
    <xf numFmtId="0" fontId="17" fillId="0" borderId="0" xfId="0" applyFont="1" applyBorder="1" applyAlignment="1"/>
    <xf numFmtId="0" fontId="17" fillId="0" borderId="27" xfId="0" applyFont="1" applyBorder="1" applyAlignment="1"/>
    <xf numFmtId="0" fontId="17" fillId="0" borderId="28" xfId="0" applyFont="1" applyBorder="1" applyAlignment="1"/>
    <xf numFmtId="0" fontId="18" fillId="0" borderId="1" xfId="0" applyFont="1" applyBorder="1" applyAlignment="1"/>
    <xf numFmtId="0" fontId="17" fillId="0" borderId="1" xfId="0" applyFont="1" applyBorder="1" applyAlignment="1"/>
    <xf numFmtId="0" fontId="18" fillId="0" borderId="1" xfId="0" applyFont="1" applyBorder="1" applyAlignment="1">
      <alignment horizontal="right"/>
    </xf>
    <xf numFmtId="0" fontId="17" fillId="0" borderId="1" xfId="0" applyFont="1" applyBorder="1" applyAlignment="1">
      <alignment horizontal="right"/>
    </xf>
    <xf numFmtId="0" fontId="17" fillId="0" borderId="26" xfId="0" applyFont="1" applyBorder="1" applyAlignment="1">
      <alignment horizontal="right"/>
    </xf>
    <xf numFmtId="0" fontId="5" fillId="0" borderId="1" xfId="0" applyFont="1" applyBorder="1" applyAlignment="1"/>
    <xf numFmtId="0" fontId="0" fillId="0" borderId="1" xfId="0" applyBorder="1" applyAlignment="1"/>
    <xf numFmtId="0" fontId="0" fillId="0" borderId="26" xfId="0" applyBorder="1" applyAlignment="1"/>
    <xf numFmtId="0" fontId="5" fillId="0" borderId="1" xfId="0" applyFont="1" applyBorder="1" applyAlignment="1">
      <alignment shrinkToFit="1"/>
    </xf>
    <xf numFmtId="0" fontId="0" fillId="0" borderId="1" xfId="0" applyBorder="1" applyAlignment="1">
      <alignment shrinkToFit="1"/>
    </xf>
    <xf numFmtId="0" fontId="0" fillId="0" borderId="29" xfId="0" applyBorder="1" applyAlignment="1">
      <alignment shrinkToFit="1"/>
    </xf>
    <xf numFmtId="0" fontId="15" fillId="0" borderId="14" xfId="0" applyFont="1" applyFill="1" applyBorder="1" applyAlignment="1">
      <alignment horizontal="left" vertical="justify"/>
    </xf>
    <xf numFmtId="0" fontId="15" fillId="0" borderId="3" xfId="0" applyFont="1" applyFill="1" applyBorder="1" applyAlignment="1">
      <alignment horizontal="left" vertical="justify"/>
    </xf>
    <xf numFmtId="0" fontId="15" fillId="0" borderId="14" xfId="0" applyFont="1" applyBorder="1" applyAlignment="1">
      <alignment horizontal="center" vertical="center"/>
    </xf>
    <xf numFmtId="0" fontId="15" fillId="0" borderId="3" xfId="0" applyFont="1" applyBorder="1" applyAlignment="1">
      <alignment horizontal="center" vertical="center"/>
    </xf>
    <xf numFmtId="0" fontId="5" fillId="0" borderId="2" xfId="0" applyFont="1" applyBorder="1" applyAlignment="1">
      <alignment horizontal="left"/>
    </xf>
    <xf numFmtId="0" fontId="5" fillId="0" borderId="6" xfId="0" applyFont="1" applyBorder="1" applyAlignment="1"/>
    <xf numFmtId="0" fontId="5" fillId="0" borderId="5" xfId="0" applyFont="1" applyBorder="1" applyAlignment="1"/>
    <xf numFmtId="4" fontId="5" fillId="0" borderId="6" xfId="0" applyNumberFormat="1" applyFont="1" applyBorder="1" applyAlignment="1"/>
    <xf numFmtId="4" fontId="5" fillId="0" borderId="5" xfId="0" applyNumberFormat="1" applyFont="1" applyBorder="1" applyAlignment="1"/>
    <xf numFmtId="0" fontId="5" fillId="0" borderId="6" xfId="0" applyFont="1" applyBorder="1" applyAlignment="1">
      <alignment shrinkToFit="1"/>
    </xf>
    <xf numFmtId="0" fontId="5" fillId="0" borderId="5" xfId="0" applyFont="1" applyBorder="1" applyAlignment="1">
      <alignment shrinkToFit="1"/>
    </xf>
    <xf numFmtId="0" fontId="6" fillId="10" borderId="16" xfId="0" applyFont="1" applyFill="1" applyBorder="1" applyAlignment="1"/>
    <xf numFmtId="0" fontId="17" fillId="10" borderId="17" xfId="0" applyFont="1" applyFill="1" applyBorder="1" applyAlignment="1"/>
    <xf numFmtId="0" fontId="17" fillId="10" borderId="18" xfId="0" applyFont="1" applyFill="1" applyBorder="1" applyAlignment="1"/>
    <xf numFmtId="0" fontId="17" fillId="10" borderId="21" xfId="0" applyFont="1" applyFill="1" applyBorder="1" applyAlignment="1"/>
    <xf numFmtId="0" fontId="17" fillId="10" borderId="0" xfId="0" applyFont="1" applyFill="1" applyBorder="1" applyAlignment="1"/>
    <xf numFmtId="0" fontId="17" fillId="10" borderId="12" xfId="0" applyFont="1" applyFill="1" applyBorder="1" applyAlignment="1"/>
    <xf numFmtId="0" fontId="17" fillId="10" borderId="23" xfId="0" applyFont="1" applyFill="1" applyBorder="1" applyAlignment="1"/>
    <xf numFmtId="0" fontId="17" fillId="10" borderId="2" xfId="0" applyFont="1" applyFill="1" applyBorder="1" applyAlignment="1"/>
    <xf numFmtId="0" fontId="17" fillId="10" borderId="9" xfId="0" applyFont="1" applyFill="1" applyBorder="1" applyAlignment="1"/>
    <xf numFmtId="0" fontId="32" fillId="10" borderId="19" xfId="0" applyFont="1" applyFill="1" applyBorder="1" applyAlignment="1">
      <alignment vertical="justify"/>
    </xf>
    <xf numFmtId="0" fontId="32" fillId="10" borderId="17" xfId="0" applyFont="1" applyFill="1" applyBorder="1" applyAlignment="1">
      <alignment vertical="justify"/>
    </xf>
    <xf numFmtId="0" fontId="32" fillId="10" borderId="20" xfId="0" applyFont="1" applyFill="1" applyBorder="1" applyAlignment="1">
      <alignment vertical="justify"/>
    </xf>
    <xf numFmtId="0" fontId="32" fillId="10" borderId="8" xfId="0" applyFont="1" applyFill="1" applyBorder="1" applyAlignment="1">
      <alignment vertical="justify"/>
    </xf>
    <xf numFmtId="0" fontId="32" fillId="10" borderId="0" xfId="0" applyFont="1" applyFill="1" applyBorder="1" applyAlignment="1">
      <alignment vertical="justify"/>
    </xf>
    <xf numFmtId="0" fontId="32" fillId="10" borderId="22" xfId="0" applyFont="1" applyFill="1" applyBorder="1" applyAlignment="1">
      <alignment vertical="justify"/>
    </xf>
    <xf numFmtId="0" fontId="32" fillId="10" borderId="4" xfId="0" applyFont="1" applyFill="1" applyBorder="1" applyAlignment="1">
      <alignment vertical="justify"/>
    </xf>
    <xf numFmtId="0" fontId="32" fillId="10" borderId="2" xfId="0" applyFont="1" applyFill="1" applyBorder="1" applyAlignment="1">
      <alignment vertical="justify"/>
    </xf>
    <xf numFmtId="0" fontId="32" fillId="10" borderId="24" xfId="0" applyFont="1" applyFill="1" applyBorder="1" applyAlignment="1">
      <alignment vertical="justify"/>
    </xf>
    <xf numFmtId="4" fontId="15" fillId="0" borderId="6" xfId="0" applyNumberFormat="1" applyFont="1" applyBorder="1" applyAlignment="1">
      <alignment horizontal="center"/>
    </xf>
    <xf numFmtId="0" fontId="0" fillId="0" borderId="5" xfId="0" applyBorder="1" applyAlignment="1">
      <alignment horizontal="center"/>
    </xf>
    <xf numFmtId="0" fontId="13" fillId="0" borderId="1" xfId="0" applyFont="1" applyFill="1" applyBorder="1" applyAlignment="1">
      <alignment horizontal="left"/>
    </xf>
    <xf numFmtId="0" fontId="9" fillId="0" borderId="10" xfId="0" applyFont="1" applyBorder="1" applyAlignment="1">
      <alignment horizontal="left"/>
    </xf>
    <xf numFmtId="0" fontId="9" fillId="0" borderId="11" xfId="0" applyFont="1" applyBorder="1" applyAlignment="1">
      <alignment horizontal="left"/>
    </xf>
    <xf numFmtId="0" fontId="9" fillId="0" borderId="8" xfId="0" applyFont="1" applyBorder="1" applyAlignment="1">
      <alignment horizontal="left"/>
    </xf>
    <xf numFmtId="0" fontId="9" fillId="0" borderId="12" xfId="0" applyFont="1" applyBorder="1" applyAlignment="1">
      <alignment horizontal="left"/>
    </xf>
    <xf numFmtId="0" fontId="11" fillId="0" borderId="2" xfId="0" applyFont="1" applyBorder="1" applyAlignment="1">
      <alignment horizontal="left"/>
    </xf>
    <xf numFmtId="0" fontId="11" fillId="0" borderId="2" xfId="0" applyFont="1" applyFill="1" applyBorder="1" applyAlignment="1">
      <alignment horizontal="left"/>
    </xf>
    <xf numFmtId="0" fontId="5" fillId="0" borderId="1" xfId="0" applyFont="1" applyBorder="1" applyAlignment="1">
      <alignment horizontal="center"/>
    </xf>
    <xf numFmtId="0" fontId="9" fillId="0" borderId="1" xfId="0" applyFont="1" applyBorder="1" applyAlignment="1">
      <alignment horizontal="center"/>
    </xf>
    <xf numFmtId="0" fontId="5" fillId="0" borderId="6" xfId="0" applyFont="1" applyBorder="1" applyAlignment="1">
      <alignment horizontal="center"/>
    </xf>
    <xf numFmtId="0" fontId="5" fillId="0" borderId="5" xfId="0" applyFont="1" applyBorder="1" applyAlignment="1">
      <alignment horizontal="center"/>
    </xf>
    <xf numFmtId="0" fontId="9" fillId="0" borderId="4" xfId="0" applyFont="1" applyBorder="1" applyAlignment="1">
      <alignment horizontal="left"/>
    </xf>
    <xf numFmtId="0" fontId="9" fillId="0" borderId="9" xfId="0" applyFont="1" applyBorder="1" applyAlignment="1">
      <alignment horizontal="left"/>
    </xf>
    <xf numFmtId="0" fontId="13" fillId="0" borderId="10" xfId="0" applyFont="1" applyFill="1" applyBorder="1" applyAlignment="1">
      <alignment horizontal="left"/>
    </xf>
    <xf numFmtId="0" fontId="13" fillId="0" borderId="13" xfId="0" applyFont="1" applyFill="1" applyBorder="1" applyAlignment="1">
      <alignment horizontal="left"/>
    </xf>
    <xf numFmtId="0" fontId="11" fillId="0" borderId="0" xfId="0" applyFont="1" applyFill="1" applyAlignment="1">
      <alignment horizontal="left"/>
    </xf>
    <xf numFmtId="0" fontId="32" fillId="4" borderId="6" xfId="0" applyFont="1" applyFill="1" applyBorder="1" applyAlignment="1"/>
    <xf numFmtId="0" fontId="32" fillId="4" borderId="7" xfId="0" applyFont="1" applyFill="1" applyBorder="1" applyAlignment="1"/>
    <xf numFmtId="0" fontId="32" fillId="4" borderId="5" xfId="0" applyFont="1" applyFill="1" applyBorder="1" applyAlignment="1"/>
    <xf numFmtId="4" fontId="15" fillId="0" borderId="10" xfId="0" applyNumberFormat="1" applyFont="1" applyBorder="1" applyAlignment="1">
      <alignment horizontal="center" vertical="center"/>
    </xf>
    <xf numFmtId="4" fontId="15" fillId="0" borderId="11" xfId="0" applyNumberFormat="1" applyFont="1" applyBorder="1" applyAlignment="1">
      <alignment horizontal="center" vertical="center"/>
    </xf>
    <xf numFmtId="4" fontId="15" fillId="0" borderId="4" xfId="0" applyNumberFormat="1" applyFont="1" applyBorder="1" applyAlignment="1">
      <alignment horizontal="center" vertical="center"/>
    </xf>
    <xf numFmtId="4" fontId="15" fillId="0" borderId="9" xfId="0" applyNumberFormat="1" applyFont="1" applyBorder="1" applyAlignment="1">
      <alignment horizontal="center" vertical="center"/>
    </xf>
    <xf numFmtId="4" fontId="15" fillId="0" borderId="6" xfId="0" applyNumberFormat="1" applyFont="1" applyBorder="1" applyAlignment="1">
      <alignment horizontal="center" vertical="center"/>
    </xf>
    <xf numFmtId="4" fontId="15" fillId="0" borderId="5" xfId="0" applyNumberFormat="1" applyFont="1" applyBorder="1" applyAlignment="1">
      <alignment horizontal="center" vertical="center"/>
    </xf>
    <xf numFmtId="0" fontId="13" fillId="0" borderId="10" xfId="0" applyFont="1" applyFill="1" applyBorder="1" applyAlignment="1"/>
    <xf numFmtId="0" fontId="13" fillId="0" borderId="13" xfId="0" applyFont="1" applyFill="1" applyBorder="1" applyAlignment="1"/>
    <xf numFmtId="0" fontId="5" fillId="0" borderId="10" xfId="0" applyFont="1" applyBorder="1" applyAlignment="1">
      <alignment horizontal="left"/>
    </xf>
    <xf numFmtId="0" fontId="5" fillId="0" borderId="13" xfId="0" applyFont="1" applyBorder="1" applyAlignment="1">
      <alignment horizontal="left"/>
    </xf>
    <xf numFmtId="0" fontId="5" fillId="0" borderId="11" xfId="0" applyFont="1" applyBorder="1" applyAlignment="1">
      <alignment horizontal="left"/>
    </xf>
    <xf numFmtId="0" fontId="0" fillId="0" borderId="29" xfId="0" applyBorder="1" applyAlignment="1"/>
    <xf numFmtId="0" fontId="0" fillId="0" borderId="30" xfId="0" applyBorder="1" applyAlignment="1"/>
    <xf numFmtId="0" fontId="4" fillId="0" borderId="0" xfId="0" applyFont="1" applyAlignment="1">
      <alignment horizontal="center" vertical="center"/>
    </xf>
    <xf numFmtId="4" fontId="15" fillId="0" borderId="1" xfId="0" applyNumberFormat="1" applyFont="1" applyBorder="1" applyAlignment="1">
      <alignment horizontal="center"/>
    </xf>
    <xf numFmtId="0" fontId="15" fillId="0" borderId="32" xfId="0" applyFont="1" applyBorder="1" applyAlignment="1">
      <alignment horizontal="center" vertical="center"/>
    </xf>
    <xf numFmtId="4" fontId="15" fillId="0" borderId="8" xfId="0" applyNumberFormat="1" applyFont="1" applyBorder="1" applyAlignment="1">
      <alignment horizontal="center" vertical="center"/>
    </xf>
    <xf numFmtId="4" fontId="15" fillId="0" borderId="12" xfId="0" applyNumberFormat="1" applyFont="1" applyBorder="1" applyAlignment="1">
      <alignment horizontal="center" vertical="center"/>
    </xf>
    <xf numFmtId="0" fontId="5" fillId="0" borderId="14" xfId="0" applyFont="1" applyBorder="1" applyAlignment="1">
      <alignment horizontal="center" vertical="center"/>
    </xf>
    <xf numFmtId="0" fontId="5" fillId="0" borderId="32" xfId="0" applyFont="1" applyBorder="1" applyAlignment="1">
      <alignment horizontal="center" vertical="center"/>
    </xf>
    <xf numFmtId="0" fontId="5" fillId="0" borderId="3" xfId="0" applyFont="1" applyBorder="1" applyAlignment="1">
      <alignment horizontal="center" vertical="center"/>
    </xf>
    <xf numFmtId="4" fontId="5" fillId="0" borderId="14" xfId="0" applyNumberFormat="1" applyFont="1" applyBorder="1" applyAlignment="1">
      <alignment horizontal="center" vertical="center"/>
    </xf>
    <xf numFmtId="4" fontId="5" fillId="0" borderId="32" xfId="0" applyNumberFormat="1" applyFont="1" applyBorder="1" applyAlignment="1">
      <alignment horizontal="center" vertical="center"/>
    </xf>
    <xf numFmtId="4" fontId="5" fillId="0" borderId="3" xfId="0" applyNumberFormat="1" applyFont="1" applyBorder="1" applyAlignment="1">
      <alignment horizontal="center" vertical="center"/>
    </xf>
    <xf numFmtId="0" fontId="4" fillId="6" borderId="6"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5" xfId="0" applyFont="1" applyFill="1" applyBorder="1" applyAlignment="1">
      <alignment horizontal="center" vertical="center"/>
    </xf>
    <xf numFmtId="2" fontId="30" fillId="7" borderId="6" xfId="0" applyNumberFormat="1" applyFont="1" applyFill="1" applyBorder="1" applyAlignment="1">
      <alignment horizontal="center"/>
    </xf>
    <xf numFmtId="2" fontId="30" fillId="7" borderId="5" xfId="0" applyNumberFormat="1" applyFont="1" applyFill="1" applyBorder="1" applyAlignment="1">
      <alignment horizontal="center"/>
    </xf>
    <xf numFmtId="0" fontId="32" fillId="4" borderId="1" xfId="0" applyFont="1" applyFill="1" applyBorder="1" applyAlignment="1">
      <alignment horizontal="center"/>
    </xf>
    <xf numFmtId="0" fontId="31" fillId="0" borderId="1" xfId="0" applyFont="1" applyBorder="1" applyAlignment="1"/>
    <xf numFmtId="0" fontId="29" fillId="7" borderId="10" xfId="0" applyFont="1" applyFill="1" applyBorder="1" applyAlignment="1">
      <alignment horizontal="center"/>
    </xf>
    <xf numFmtId="0" fontId="29" fillId="7" borderId="11" xfId="0" applyFont="1" applyFill="1" applyBorder="1" applyAlignment="1">
      <alignment horizontal="center"/>
    </xf>
    <xf numFmtId="0" fontId="29" fillId="7" borderId="8" xfId="0" applyFont="1" applyFill="1" applyBorder="1" applyAlignment="1">
      <alignment horizontal="center"/>
    </xf>
    <xf numFmtId="0" fontId="29" fillId="7" borderId="12" xfId="0" applyFont="1" applyFill="1" applyBorder="1" applyAlignment="1">
      <alignment horizontal="center"/>
    </xf>
    <xf numFmtId="0" fontId="29" fillId="7" borderId="4" xfId="0" applyFont="1" applyFill="1" applyBorder="1" applyAlignment="1">
      <alignment horizontal="center"/>
    </xf>
    <xf numFmtId="0" fontId="29" fillId="7" borderId="9" xfId="0" applyFont="1" applyFill="1" applyBorder="1" applyAlignment="1">
      <alignment horizontal="center"/>
    </xf>
    <xf numFmtId="0" fontId="25" fillId="0" borderId="0" xfId="0" applyFont="1" applyAlignment="1">
      <alignment horizontal="center"/>
    </xf>
    <xf numFmtId="0" fontId="5" fillId="0" borderId="1" xfId="0" applyFont="1" applyBorder="1" applyAlignment="1">
      <alignment horizontal="left"/>
    </xf>
    <xf numFmtId="0" fontId="5" fillId="0" borderId="7" xfId="0" applyFont="1" applyBorder="1" applyAlignment="1">
      <alignment horizontal="center"/>
    </xf>
    <xf numFmtId="4" fontId="19" fillId="3" borderId="6" xfId="0" applyNumberFormat="1" applyFont="1" applyFill="1" applyBorder="1" applyAlignment="1">
      <alignment horizontal="center"/>
    </xf>
    <xf numFmtId="4" fontId="19" fillId="3" borderId="5" xfId="0" applyNumberFormat="1" applyFont="1" applyFill="1" applyBorder="1" applyAlignment="1">
      <alignment horizontal="center"/>
    </xf>
    <xf numFmtId="0" fontId="26" fillId="6" borderId="23" xfId="0" applyFont="1" applyFill="1" applyBorder="1" applyAlignment="1">
      <alignment horizontal="center" vertical="center"/>
    </xf>
    <xf numFmtId="0" fontId="26" fillId="6" borderId="24" xfId="0" applyFont="1" applyFill="1" applyBorder="1" applyAlignment="1">
      <alignment horizontal="center" vertical="center"/>
    </xf>
    <xf numFmtId="0" fontId="4" fillId="0" borderId="2" xfId="0" applyFont="1" applyBorder="1" applyAlignment="1">
      <alignment horizontal="center" vertical="center"/>
    </xf>
    <xf numFmtId="0" fontId="77" fillId="27" borderId="1" xfId="0" applyNumberFormat="1" applyFont="1" applyFill="1" applyBorder="1" applyAlignment="1">
      <alignment horizontal="center"/>
    </xf>
    <xf numFmtId="0" fontId="77" fillId="27" borderId="1" xfId="0" applyFont="1" applyFill="1" applyBorder="1" applyAlignment="1">
      <alignment horizontal="center"/>
    </xf>
    <xf numFmtId="0" fontId="37" fillId="27" borderId="1" xfId="0" applyFont="1" applyFill="1" applyBorder="1" applyAlignment="1">
      <alignment horizontal="center"/>
    </xf>
    <xf numFmtId="0" fontId="43" fillId="15" borderId="1" xfId="0" applyFont="1" applyFill="1" applyBorder="1" applyAlignment="1">
      <alignment horizontal="left" vertical="center" wrapText="1"/>
    </xf>
    <xf numFmtId="0" fontId="42" fillId="40" borderId="1" xfId="0" applyFont="1" applyFill="1" applyBorder="1" applyAlignment="1">
      <alignment horizontal="left" vertical="center"/>
    </xf>
    <xf numFmtId="0" fontId="35" fillId="43" borderId="6" xfId="0" applyFont="1" applyFill="1" applyBorder="1" applyAlignment="1">
      <alignment horizontal="left"/>
    </xf>
    <xf numFmtId="0" fontId="35" fillId="43" borderId="7" xfId="0" applyFont="1" applyFill="1" applyBorder="1" applyAlignment="1">
      <alignment horizontal="left"/>
    </xf>
    <xf numFmtId="0" fontId="35" fillId="43" borderId="5" xfId="0" applyFont="1" applyFill="1" applyBorder="1" applyAlignment="1">
      <alignment horizontal="left"/>
    </xf>
    <xf numFmtId="0" fontId="38" fillId="43" borderId="6" xfId="0" applyFont="1" applyFill="1" applyBorder="1" applyAlignment="1">
      <alignment horizontal="left"/>
    </xf>
    <xf numFmtId="0" fontId="38" fillId="43" borderId="7" xfId="0" applyFont="1" applyFill="1" applyBorder="1" applyAlignment="1">
      <alignment horizontal="left"/>
    </xf>
    <xf numFmtId="0" fontId="38" fillId="43" borderId="5" xfId="0" applyFont="1" applyFill="1" applyBorder="1" applyAlignment="1">
      <alignment horizontal="left"/>
    </xf>
    <xf numFmtId="0" fontId="38" fillId="42" borderId="1" xfId="0" applyFont="1" applyFill="1" applyBorder="1" applyAlignment="1">
      <alignment horizontal="left" wrapText="1"/>
    </xf>
    <xf numFmtId="0" fontId="35" fillId="42" borderId="1" xfId="0" applyFont="1" applyFill="1" applyBorder="1" applyAlignment="1">
      <alignment horizontal="center" wrapText="1"/>
    </xf>
    <xf numFmtId="4" fontId="35" fillId="19" borderId="6" xfId="0" applyNumberFormat="1" applyFont="1" applyFill="1" applyBorder="1" applyAlignment="1">
      <alignment horizontal="center"/>
    </xf>
    <xf numFmtId="4" fontId="35" fillId="19" borderId="5" xfId="0" applyNumberFormat="1" applyFont="1" applyFill="1" applyBorder="1" applyAlignment="1">
      <alignment horizontal="center"/>
    </xf>
    <xf numFmtId="4" fontId="35" fillId="39" borderId="1" xfId="0" applyNumberFormat="1" applyFont="1" applyFill="1" applyBorder="1" applyAlignment="1">
      <alignment horizontal="center"/>
    </xf>
    <xf numFmtId="0" fontId="79" fillId="19" borderId="4" xfId="0" applyFont="1" applyFill="1" applyBorder="1" applyAlignment="1">
      <alignment horizontal="left"/>
    </xf>
    <xf numFmtId="0" fontId="79" fillId="19" borderId="2" xfId="0" applyFont="1" applyFill="1" applyBorder="1" applyAlignment="1">
      <alignment horizontal="left"/>
    </xf>
    <xf numFmtId="0" fontId="78" fillId="39" borderId="1" xfId="0" applyFont="1" applyFill="1" applyBorder="1" applyAlignment="1">
      <alignment horizontal="left"/>
    </xf>
    <xf numFmtId="0" fontId="35" fillId="42" borderId="1" xfId="0" applyFont="1" applyFill="1" applyBorder="1" applyAlignment="1">
      <alignment wrapText="1"/>
    </xf>
    <xf numFmtId="0" fontId="46" fillId="0" borderId="1" xfId="0" applyFont="1" applyBorder="1" applyAlignment="1">
      <alignment horizontal="left"/>
    </xf>
    <xf numFmtId="0" fontId="46" fillId="0" borderId="6" xfId="0" applyFont="1" applyBorder="1" applyAlignment="1">
      <alignment horizontal="left"/>
    </xf>
    <xf numFmtId="0" fontId="46" fillId="0" borderId="7" xfId="0" applyFont="1" applyBorder="1" applyAlignment="1">
      <alignment horizontal="left"/>
    </xf>
    <xf numFmtId="0" fontId="46" fillId="0" borderId="5" xfId="0" applyFont="1" applyBorder="1" applyAlignment="1">
      <alignment horizontal="left"/>
    </xf>
    <xf numFmtId="0" fontId="35" fillId="0" borderId="6" xfId="0" applyFont="1" applyFill="1" applyBorder="1" applyAlignment="1">
      <alignment horizontal="center"/>
    </xf>
    <xf numFmtId="0" fontId="35" fillId="0" borderId="5" xfId="0" applyFont="1" applyFill="1" applyBorder="1" applyAlignment="1">
      <alignment horizontal="center"/>
    </xf>
    <xf numFmtId="0" fontId="44" fillId="0" borderId="2" xfId="0" applyFont="1" applyBorder="1" applyAlignment="1">
      <alignment horizontal="left"/>
    </xf>
    <xf numFmtId="0" fontId="35" fillId="41" borderId="1" xfId="0" applyFont="1" applyFill="1" applyBorder="1" applyAlignment="1">
      <alignment horizontal="left"/>
    </xf>
    <xf numFmtId="0" fontId="38" fillId="41" borderId="6" xfId="0" applyFont="1" applyFill="1" applyBorder="1" applyAlignment="1">
      <alignment horizontal="left"/>
    </xf>
    <xf numFmtId="0" fontId="38" fillId="41" borderId="7" xfId="0" applyFont="1" applyFill="1" applyBorder="1" applyAlignment="1">
      <alignment horizontal="left"/>
    </xf>
    <xf numFmtId="0" fontId="38" fillId="41" borderId="5" xfId="0" applyFont="1" applyFill="1" applyBorder="1" applyAlignment="1">
      <alignment horizontal="left"/>
    </xf>
    <xf numFmtId="0" fontId="35" fillId="0" borderId="1" xfId="0" applyFont="1" applyFill="1" applyBorder="1" applyAlignment="1">
      <alignment horizontal="center"/>
    </xf>
    <xf numFmtId="0" fontId="41" fillId="0" borderId="1" xfId="0" applyFont="1" applyFill="1" applyBorder="1" applyAlignment="1">
      <alignment horizontal="center"/>
    </xf>
    <xf numFmtId="0" fontId="35" fillId="0" borderId="6" xfId="0" applyFont="1" applyFill="1" applyBorder="1" applyAlignment="1">
      <alignment horizontal="left"/>
    </xf>
    <xf numFmtId="0" fontId="35" fillId="0" borderId="7" xfId="0" applyFont="1" applyFill="1" applyBorder="1" applyAlignment="1">
      <alignment horizontal="left"/>
    </xf>
    <xf numFmtId="0" fontId="35" fillId="0" borderId="5" xfId="0" applyFont="1" applyFill="1" applyBorder="1" applyAlignment="1">
      <alignment horizontal="left"/>
    </xf>
    <xf numFmtId="0" fontId="35" fillId="0" borderId="4" xfId="0" applyFont="1" applyFill="1" applyBorder="1" applyAlignment="1">
      <alignment horizontal="left"/>
    </xf>
    <xf numFmtId="0" fontId="35" fillId="0" borderId="2" xfId="0" applyFont="1" applyFill="1" applyBorder="1" applyAlignment="1">
      <alignment horizontal="left"/>
    </xf>
    <xf numFmtId="0" fontId="35" fillId="0" borderId="9" xfId="0" applyFont="1" applyFill="1" applyBorder="1" applyAlignment="1">
      <alignment horizontal="left"/>
    </xf>
    <xf numFmtId="3" fontId="40" fillId="0" borderId="6" xfId="0" applyNumberFormat="1" applyFont="1" applyFill="1" applyBorder="1" applyAlignment="1">
      <alignment horizontal="left"/>
    </xf>
    <xf numFmtId="0" fontId="40" fillId="0" borderId="5" xfId="0" applyFont="1" applyFill="1" applyBorder="1" applyAlignment="1">
      <alignment horizontal="left"/>
    </xf>
    <xf numFmtId="0" fontId="76" fillId="0" borderId="1" xfId="0" applyFont="1" applyFill="1" applyBorder="1" applyAlignment="1">
      <alignment horizontal="center" vertical="center"/>
    </xf>
    <xf numFmtId="0" fontId="26" fillId="40" borderId="1" xfId="0" applyFont="1" applyFill="1" applyBorder="1" applyAlignment="1">
      <alignment horizontal="center" vertical="center"/>
    </xf>
    <xf numFmtId="0" fontId="38" fillId="0" borderId="1" xfId="0" applyFont="1" applyFill="1" applyBorder="1" applyAlignment="1">
      <alignment wrapText="1"/>
    </xf>
    <xf numFmtId="0" fontId="35" fillId="0" borderId="1" xfId="0" applyFont="1" applyFill="1" applyBorder="1" applyAlignment="1">
      <alignment wrapText="1"/>
    </xf>
    <xf numFmtId="0" fontId="29" fillId="15" borderId="1" xfId="0" applyFont="1" applyFill="1" applyBorder="1" applyAlignment="1">
      <alignment horizontal="center" vertical="justify"/>
    </xf>
    <xf numFmtId="0" fontId="49" fillId="10" borderId="1" xfId="0" applyFont="1" applyFill="1" applyBorder="1" applyAlignment="1">
      <alignment horizontal="left" vertical="center" wrapText="1" indent="1"/>
    </xf>
    <xf numFmtId="0" fontId="47" fillId="0" borderId="2" xfId="0" applyFont="1" applyBorder="1" applyAlignment="1">
      <alignment horizontal="center" vertical="center"/>
    </xf>
    <xf numFmtId="0" fontId="51" fillId="0" borderId="6" xfId="0" applyFont="1" applyBorder="1" applyAlignment="1">
      <alignment horizontal="center" vertical="center" wrapText="1"/>
    </xf>
    <xf numFmtId="0" fontId="51" fillId="0" borderId="7" xfId="0" applyFont="1" applyBorder="1" applyAlignment="1">
      <alignment horizontal="center" vertical="center" wrapText="1"/>
    </xf>
    <xf numFmtId="0" fontId="51" fillId="0" borderId="5" xfId="0" applyFont="1" applyBorder="1" applyAlignment="1">
      <alignment horizontal="center" vertical="center" wrapText="1"/>
    </xf>
    <xf numFmtId="0" fontId="66" fillId="20" borderId="1" xfId="0" applyFont="1" applyFill="1" applyBorder="1" applyAlignment="1">
      <alignment horizontal="left" vertical="center"/>
    </xf>
    <xf numFmtId="0" fontId="0" fillId="0" borderId="1" xfId="0" applyBorder="1" applyAlignment="1">
      <alignment horizontal="left"/>
    </xf>
    <xf numFmtId="0" fontId="66" fillId="11" borderId="10" xfId="0" applyFont="1" applyFill="1" applyBorder="1" applyAlignment="1">
      <alignment horizontal="center" vertical="center" wrapText="1"/>
    </xf>
    <xf numFmtId="0" fontId="71" fillId="0" borderId="8" xfId="0" applyFont="1" applyBorder="1" applyAlignment="1"/>
    <xf numFmtId="0" fontId="71" fillId="0" borderId="4" xfId="0" applyFont="1" applyBorder="1" applyAlignment="1"/>
    <xf numFmtId="0" fontId="70" fillId="0" borderId="0" xfId="0" applyFont="1" applyBorder="1" applyAlignment="1">
      <alignment horizontal="center" wrapText="1"/>
    </xf>
    <xf numFmtId="0" fontId="70" fillId="0" borderId="0" xfId="0" applyFont="1" applyAlignment="1">
      <alignment horizontal="center" wrapText="1"/>
    </xf>
    <xf numFmtId="0" fontId="0" fillId="0" borderId="0" xfId="0" applyAlignment="1"/>
    <xf numFmtId="0" fontId="66" fillId="11" borderId="32" xfId="0" applyFont="1" applyFill="1" applyBorder="1" applyAlignment="1">
      <alignment vertical="center" wrapText="1"/>
    </xf>
    <xf numFmtId="0" fontId="71" fillId="0" borderId="32" xfId="0" applyFont="1" applyBorder="1" applyAlignment="1">
      <alignment vertical="center" wrapText="1"/>
    </xf>
    <xf numFmtId="0" fontId="71" fillId="0" borderId="3" xfId="0" applyFont="1" applyBorder="1" applyAlignment="1">
      <alignment vertical="center" wrapText="1"/>
    </xf>
    <xf numFmtId="0" fontId="50" fillId="0" borderId="0" xfId="0" applyFont="1" applyAlignment="1">
      <alignment horizontal="center" wrapText="1"/>
    </xf>
    <xf numFmtId="0" fontId="66" fillId="22" borderId="14" xfId="0" applyFont="1" applyFill="1" applyBorder="1" applyAlignment="1">
      <alignment horizontal="left" vertical="center" wrapText="1"/>
    </xf>
    <xf numFmtId="0" fontId="0" fillId="0" borderId="32" xfId="0" applyBorder="1" applyAlignment="1">
      <alignment horizontal="left" vertical="center" wrapText="1"/>
    </xf>
    <xf numFmtId="0" fontId="0" fillId="0" borderId="3" xfId="0" applyBorder="1" applyAlignment="1">
      <alignment horizontal="left" vertical="center" wrapText="1"/>
    </xf>
    <xf numFmtId="0" fontId="74" fillId="0" borderId="0" xfId="0" applyFont="1" applyAlignment="1">
      <alignment horizontal="center" wrapText="1"/>
    </xf>
    <xf numFmtId="0" fontId="55" fillId="0" borderId="1" xfId="0" applyFont="1" applyBorder="1" applyAlignment="1">
      <alignment horizontal="center" vertical="center" textRotation="90" wrapText="1" readingOrder="1"/>
    </xf>
    <xf numFmtId="0" fontId="3" fillId="18" borderId="10" xfId="0" applyFont="1" applyFill="1" applyBorder="1" applyAlignment="1">
      <alignment horizontal="left" vertical="center" wrapText="1"/>
    </xf>
    <xf numFmtId="0" fontId="3" fillId="18" borderId="8" xfId="0" applyFont="1" applyFill="1" applyBorder="1" applyAlignment="1">
      <alignment horizontal="left" vertical="center" wrapText="1"/>
    </xf>
    <xf numFmtId="0" fontId="0" fillId="0" borderId="4" xfId="0" applyBorder="1" applyAlignment="1">
      <alignment horizontal="left" vertical="center" wrapText="1"/>
    </xf>
    <xf numFmtId="0" fontId="2" fillId="0" borderId="0" xfId="0" applyFont="1" applyAlignment="1"/>
    <xf numFmtId="0" fontId="66" fillId="11" borderId="14" xfId="0" applyFont="1" applyFill="1" applyBorder="1" applyAlignment="1">
      <alignment wrapText="1"/>
    </xf>
    <xf numFmtId="0" fontId="71" fillId="0" borderId="32" xfId="0" applyFont="1" applyBorder="1" applyAlignment="1">
      <alignment wrapText="1"/>
    </xf>
    <xf numFmtId="0" fontId="71" fillId="0" borderId="3" xfId="0" applyFont="1" applyBorder="1" applyAlignment="1">
      <alignment wrapText="1"/>
    </xf>
    <xf numFmtId="0" fontId="3" fillId="15" borderId="14" xfId="0" applyFont="1" applyFill="1" applyBorder="1" applyAlignment="1">
      <alignment horizontal="center" vertical="center"/>
    </xf>
    <xf numFmtId="0" fontId="0" fillId="0" borderId="32" xfId="0" applyBorder="1" applyAlignment="1"/>
    <xf numFmtId="0" fontId="55" fillId="0" borderId="14" xfId="0" applyFont="1" applyBorder="1" applyAlignment="1">
      <alignment horizontal="center" vertical="center" textRotation="90" wrapText="1" readingOrder="1"/>
    </xf>
    <xf numFmtId="0" fontId="56" fillId="0" borderId="32" xfId="0" applyFont="1" applyBorder="1" applyAlignment="1">
      <alignment readingOrder="1"/>
    </xf>
    <xf numFmtId="0" fontId="56" fillId="0" borderId="32" xfId="0" applyFont="1" applyBorder="1" applyAlignment="1"/>
    <xf numFmtId="0" fontId="0" fillId="0" borderId="3" xfId="0" applyBorder="1" applyAlignment="1"/>
    <xf numFmtId="0" fontId="3" fillId="18" borderId="14" xfId="0" applyFont="1" applyFill="1" applyBorder="1" applyAlignment="1">
      <alignment horizontal="left" vertical="center" wrapText="1"/>
    </xf>
    <xf numFmtId="0" fontId="3" fillId="18" borderId="32" xfId="0" applyFont="1" applyFill="1" applyBorder="1" applyAlignment="1">
      <alignment horizontal="left" vertical="center" wrapText="1"/>
    </xf>
    <xf numFmtId="0" fontId="3" fillId="24" borderId="14" xfId="0" applyFont="1" applyFill="1" applyBorder="1" applyAlignment="1">
      <alignment horizontal="left" vertical="center" wrapText="1"/>
    </xf>
    <xf numFmtId="0" fontId="3" fillId="24" borderId="32" xfId="0" applyFont="1" applyFill="1" applyBorder="1" applyAlignment="1">
      <alignment horizontal="left" vertical="center" wrapText="1"/>
    </xf>
    <xf numFmtId="0" fontId="3" fillId="15" borderId="14" xfId="0" applyFont="1" applyFill="1" applyBorder="1" applyAlignment="1">
      <alignment horizontal="left" vertical="center" wrapText="1"/>
    </xf>
    <xf numFmtId="0" fontId="3" fillId="15" borderId="32" xfId="0" applyFont="1" applyFill="1" applyBorder="1" applyAlignment="1">
      <alignment horizontal="left" vertical="center" wrapText="1"/>
    </xf>
    <xf numFmtId="0" fontId="3" fillId="27" borderId="10" xfId="0" applyFont="1" applyFill="1" applyBorder="1" applyAlignment="1">
      <alignment horizontal="left" vertical="center" wrapText="1"/>
    </xf>
    <xf numFmtId="0" fontId="0" fillId="0" borderId="8" xfId="0" applyBorder="1" applyAlignment="1">
      <alignment horizontal="left" vertical="center" wrapText="1"/>
    </xf>
    <xf numFmtId="0" fontId="3" fillId="15" borderId="19" xfId="0" applyFont="1" applyFill="1" applyBorder="1" applyAlignment="1">
      <alignment horizontal="left" vertical="center"/>
    </xf>
    <xf numFmtId="0" fontId="3" fillId="15" borderId="8" xfId="0" applyFont="1" applyFill="1" applyBorder="1" applyAlignment="1">
      <alignment horizontal="left" vertical="center"/>
    </xf>
    <xf numFmtId="0" fontId="3" fillId="15" borderId="40" xfId="0" applyFont="1" applyFill="1" applyBorder="1" applyAlignment="1">
      <alignment horizontal="left" vertical="center"/>
    </xf>
    <xf numFmtId="0" fontId="3" fillId="27" borderId="19" xfId="0" applyFont="1" applyFill="1" applyBorder="1" applyAlignment="1">
      <alignment horizontal="left" vertical="center"/>
    </xf>
    <xf numFmtId="0" fontId="3" fillId="27" borderId="8" xfId="0" applyFont="1" applyFill="1" applyBorder="1" applyAlignment="1">
      <alignment horizontal="left" vertical="center"/>
    </xf>
    <xf numFmtId="0" fontId="3" fillId="27" borderId="40" xfId="0" applyFont="1" applyFill="1" applyBorder="1" applyAlignment="1">
      <alignment horizontal="left" vertical="center"/>
    </xf>
    <xf numFmtId="0" fontId="56" fillId="0" borderId="1" xfId="0" applyFont="1" applyBorder="1" applyAlignment="1">
      <alignment readingOrder="1"/>
    </xf>
    <xf numFmtId="0" fontId="56" fillId="0" borderId="1" xfId="0" applyFont="1" applyBorder="1" applyAlignment="1"/>
    <xf numFmtId="0" fontId="3" fillId="18" borderId="19" xfId="0" applyFont="1" applyFill="1" applyBorder="1" applyAlignment="1">
      <alignment horizontal="left" vertical="center" wrapText="1"/>
    </xf>
    <xf numFmtId="0" fontId="3" fillId="18" borderId="40" xfId="0" applyFont="1" applyFill="1" applyBorder="1" applyAlignment="1">
      <alignment horizontal="left" vertical="center" wrapText="1"/>
    </xf>
    <xf numFmtId="0" fontId="3" fillId="24" borderId="19" xfId="0" applyFont="1" applyFill="1" applyBorder="1" applyAlignment="1">
      <alignment horizontal="left" vertical="center" wrapText="1"/>
    </xf>
    <xf numFmtId="0" fontId="3" fillId="24" borderId="8" xfId="0" applyFont="1" applyFill="1" applyBorder="1" applyAlignment="1">
      <alignment horizontal="left" vertical="center" wrapText="1"/>
    </xf>
    <xf numFmtId="0" fontId="3" fillId="34" borderId="31" xfId="0" applyFont="1" applyFill="1" applyBorder="1" applyAlignment="1">
      <alignment horizontal="center" vertical="center"/>
    </xf>
    <xf numFmtId="0" fontId="3" fillId="34" borderId="37" xfId="0" applyFont="1" applyFill="1" applyBorder="1" applyAlignment="1">
      <alignment horizontal="center" vertical="center"/>
    </xf>
    <xf numFmtId="0" fontId="3" fillId="34" borderId="39" xfId="0" applyFont="1" applyFill="1" applyBorder="1" applyAlignment="1">
      <alignment horizontal="center" vertical="center"/>
    </xf>
    <xf numFmtId="0" fontId="3" fillId="13" borderId="31" xfId="0" applyFont="1" applyFill="1" applyBorder="1" applyAlignment="1">
      <alignment horizontal="left" vertical="center" wrapText="1"/>
    </xf>
    <xf numFmtId="0" fontId="3" fillId="13" borderId="37" xfId="0" applyFont="1" applyFill="1" applyBorder="1" applyAlignment="1">
      <alignment horizontal="left" vertical="center" wrapText="1"/>
    </xf>
    <xf numFmtId="0" fontId="3" fillId="13" borderId="39" xfId="0" applyFont="1" applyFill="1" applyBorder="1" applyAlignment="1">
      <alignment horizontal="left" vertical="center" wrapText="1"/>
    </xf>
    <xf numFmtId="0" fontId="3" fillId="13" borderId="31" xfId="0" applyFont="1" applyFill="1" applyBorder="1" applyAlignment="1">
      <alignment horizontal="center" vertical="center"/>
    </xf>
    <xf numFmtId="0" fontId="3" fillId="13" borderId="37"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50"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56" fillId="0" borderId="3" xfId="0" applyFont="1" applyBorder="1" applyAlignment="1"/>
    <xf numFmtId="0" fontId="3" fillId="15" borderId="35" xfId="0" applyFont="1" applyFill="1" applyBorder="1" applyAlignment="1">
      <alignment horizontal="left" vertical="center" wrapText="1"/>
    </xf>
    <xf numFmtId="0" fontId="3" fillId="15" borderId="36" xfId="0" applyFont="1" applyFill="1" applyBorder="1" applyAlignment="1">
      <alignment horizontal="left" vertical="center" wrapText="1"/>
    </xf>
    <xf numFmtId="0" fontId="3" fillId="15" borderId="38" xfId="0" applyFont="1" applyFill="1" applyBorder="1" applyAlignment="1">
      <alignment horizontal="left" vertical="center" wrapText="1"/>
    </xf>
    <xf numFmtId="0" fontId="3" fillId="15" borderId="31" xfId="0" applyFont="1" applyFill="1" applyBorder="1" applyAlignment="1">
      <alignment horizontal="center" vertical="center"/>
    </xf>
    <xf numFmtId="0" fontId="3" fillId="15" borderId="37" xfId="0" applyFont="1" applyFill="1" applyBorder="1" applyAlignment="1">
      <alignment horizontal="center" vertical="center"/>
    </xf>
    <xf numFmtId="0" fontId="3" fillId="15" borderId="39" xfId="0" applyFont="1" applyFill="1" applyBorder="1" applyAlignment="1">
      <alignment horizontal="center" vertical="center"/>
    </xf>
    <xf numFmtId="0" fontId="3" fillId="27" borderId="35" xfId="0" applyFont="1" applyFill="1" applyBorder="1" applyAlignment="1">
      <alignment horizontal="left" vertical="center" wrapText="1"/>
    </xf>
    <xf numFmtId="0" fontId="3" fillId="27" borderId="38" xfId="0" applyFont="1" applyFill="1" applyBorder="1" applyAlignment="1">
      <alignment horizontal="left" vertical="center" wrapText="1"/>
    </xf>
    <xf numFmtId="0" fontId="3" fillId="27" borderId="31" xfId="0" applyFont="1" applyFill="1" applyBorder="1" applyAlignment="1">
      <alignment horizontal="center" vertical="center"/>
    </xf>
    <xf numFmtId="0" fontId="3" fillId="27" borderId="39" xfId="0" applyFont="1" applyFill="1" applyBorder="1" applyAlignment="1">
      <alignment horizontal="center" vertical="center"/>
    </xf>
    <xf numFmtId="0" fontId="3" fillId="34" borderId="35" xfId="0" applyFont="1" applyFill="1" applyBorder="1" applyAlignment="1">
      <alignment horizontal="left" vertical="center" wrapText="1"/>
    </xf>
    <xf numFmtId="0" fontId="3" fillId="34" borderId="36"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21" borderId="14" xfId="0" applyFont="1" applyFill="1" applyBorder="1" applyAlignment="1">
      <alignment horizontal="center" vertical="center"/>
    </xf>
    <xf numFmtId="0" fontId="0" fillId="21" borderId="32" xfId="0" applyFill="1" applyBorder="1" applyAlignment="1">
      <alignment horizontal="center" vertical="center"/>
    </xf>
    <xf numFmtId="0" fontId="0" fillId="21" borderId="3" xfId="0" applyFill="1" applyBorder="1" applyAlignment="1">
      <alignment horizontal="center" vertical="center"/>
    </xf>
    <xf numFmtId="0" fontId="58" fillId="0" borderId="1" xfId="0" applyFont="1" applyBorder="1" applyAlignment="1">
      <alignment horizontal="center" vertical="center" textRotation="90" wrapText="1" readingOrder="1"/>
    </xf>
    <xf numFmtId="0" fontId="3" fillId="28" borderId="14" xfId="0" applyFont="1" applyFill="1" applyBorder="1" applyAlignment="1">
      <alignment horizontal="center" vertical="center"/>
    </xf>
    <xf numFmtId="0" fontId="0" fillId="0" borderId="32" xfId="0" applyBorder="1" applyAlignment="1">
      <alignment horizontal="center" vertical="center"/>
    </xf>
    <xf numFmtId="0" fontId="0" fillId="0" borderId="3" xfId="0" applyBorder="1" applyAlignment="1">
      <alignment horizontal="center" vertical="center"/>
    </xf>
    <xf numFmtId="0" fontId="3" fillId="33" borderId="14" xfId="0" applyFont="1" applyFill="1" applyBorder="1" applyAlignment="1">
      <alignment horizontal="center" vertical="center"/>
    </xf>
    <xf numFmtId="0" fontId="0" fillId="33" borderId="32" xfId="0" applyFill="1" applyBorder="1" applyAlignment="1">
      <alignment horizontal="center" vertical="center"/>
    </xf>
    <xf numFmtId="0" fontId="0" fillId="33" borderId="3" xfId="0" applyFill="1" applyBorder="1" applyAlignment="1">
      <alignment horizontal="center" vertical="center"/>
    </xf>
    <xf numFmtId="0" fontId="3" fillId="26" borderId="14" xfId="0" applyFont="1" applyFill="1" applyBorder="1" applyAlignment="1">
      <alignment horizontal="center" vertical="center"/>
    </xf>
    <xf numFmtId="0" fontId="67" fillId="12" borderId="10" xfId="0" applyFont="1" applyFill="1" applyBorder="1" applyAlignment="1">
      <alignment horizontal="center" vertical="center" wrapText="1"/>
    </xf>
    <xf numFmtId="0" fontId="0" fillId="0" borderId="13" xfId="0" applyFont="1" applyBorder="1" applyAlignment="1">
      <alignment horizontal="center" wrapText="1"/>
    </xf>
    <xf numFmtId="0" fontId="0" fillId="0" borderId="11" xfId="0" applyFont="1" applyBorder="1" applyAlignment="1">
      <alignment horizontal="center" wrapText="1"/>
    </xf>
    <xf numFmtId="0" fontId="0" fillId="0" borderId="4" xfId="0" applyFont="1" applyBorder="1" applyAlignment="1">
      <alignment horizontal="center" wrapText="1"/>
    </xf>
    <xf numFmtId="0" fontId="0" fillId="0" borderId="2" xfId="0" applyFont="1" applyBorder="1" applyAlignment="1">
      <alignment horizontal="center" wrapText="1"/>
    </xf>
    <xf numFmtId="0" fontId="0" fillId="0" borderId="9" xfId="0" applyFont="1" applyBorder="1" applyAlignment="1">
      <alignment horizontal="center" wrapText="1"/>
    </xf>
    <xf numFmtId="0" fontId="55" fillId="0" borderId="32" xfId="0" applyFont="1" applyBorder="1" applyAlignment="1">
      <alignment horizontal="center" vertical="center" textRotation="90" wrapText="1" readingOrder="1"/>
    </xf>
    <xf numFmtId="0" fontId="55" fillId="0" borderId="3" xfId="0" applyFont="1" applyBorder="1" applyAlignment="1">
      <alignment horizontal="center" vertical="center" textRotation="90" wrapText="1" readingOrder="1"/>
    </xf>
    <xf numFmtId="0" fontId="3" fillId="29" borderId="14" xfId="0" applyFont="1" applyFill="1" applyBorder="1" applyAlignment="1">
      <alignment horizontal="center" vertical="center"/>
    </xf>
    <xf numFmtId="0" fontId="60" fillId="16" borderId="10" xfId="0" applyFont="1" applyFill="1" applyBorder="1" applyAlignment="1">
      <alignment wrapText="1"/>
    </xf>
    <xf numFmtId="0" fontId="2" fillId="0" borderId="13" xfId="0" applyFont="1" applyBorder="1" applyAlignment="1"/>
    <xf numFmtId="0" fontId="2" fillId="0" borderId="11" xfId="0" applyFont="1" applyBorder="1" applyAlignment="1"/>
    <xf numFmtId="0" fontId="2" fillId="0" borderId="4" xfId="0" applyFont="1" applyBorder="1" applyAlignment="1"/>
    <xf numFmtId="0" fontId="2" fillId="0" borderId="2" xfId="0" applyFont="1" applyBorder="1" applyAlignment="1"/>
    <xf numFmtId="0" fontId="2" fillId="0" borderId="9" xfId="0" applyFont="1" applyBorder="1" applyAlignment="1"/>
    <xf numFmtId="0" fontId="3" fillId="14" borderId="14" xfId="0" applyFont="1" applyFill="1" applyBorder="1" applyAlignment="1">
      <alignment horizontal="center" vertical="center"/>
    </xf>
    <xf numFmtId="0" fontId="3" fillId="13" borderId="14" xfId="0" applyFont="1" applyFill="1" applyBorder="1" applyAlignment="1">
      <alignment horizontal="center" vertical="center"/>
    </xf>
    <xf numFmtId="0" fontId="3" fillId="18" borderId="11" xfId="0" applyFont="1" applyFill="1" applyBorder="1" applyAlignment="1">
      <alignment horizontal="center" vertical="center"/>
    </xf>
    <xf numFmtId="0" fontId="0" fillId="0" borderId="9" xfId="0" applyBorder="1" applyAlignment="1">
      <alignment horizontal="center" vertical="center"/>
    </xf>
    <xf numFmtId="0" fontId="3" fillId="18" borderId="14" xfId="0" applyFont="1" applyFill="1" applyBorder="1" applyAlignment="1">
      <alignment horizontal="center" vertical="center"/>
    </xf>
    <xf numFmtId="0" fontId="59" fillId="12" borderId="14" xfId="0" applyFont="1" applyFill="1" applyBorder="1" applyAlignment="1">
      <alignment wrapText="1"/>
    </xf>
    <xf numFmtId="0" fontId="0" fillId="0" borderId="32" xfId="0" applyBorder="1" applyAlignment="1">
      <alignment wrapText="1"/>
    </xf>
    <xf numFmtId="0" fontId="54" fillId="0" borderId="1" xfId="0" applyFont="1" applyBorder="1" applyAlignment="1">
      <alignment horizontal="center" vertical="center" textRotation="90" wrapText="1" readingOrder="1"/>
    </xf>
    <xf numFmtId="0" fontId="57" fillId="0" borderId="1" xfId="0" applyFont="1" applyBorder="1" applyAlignment="1">
      <alignment wrapText="1" readingOrder="1"/>
    </xf>
    <xf numFmtId="0" fontId="59" fillId="24" borderId="32" xfId="0" applyFont="1" applyFill="1" applyBorder="1" applyAlignment="1">
      <alignment vertical="top" wrapText="1"/>
    </xf>
    <xf numFmtId="0" fontId="0" fillId="0" borderId="32" xfId="0" applyBorder="1" applyAlignment="1">
      <alignment vertical="top" wrapText="1"/>
    </xf>
    <xf numFmtId="0" fontId="0" fillId="0" borderId="3" xfId="0" applyBorder="1" applyAlignment="1">
      <alignment vertical="top" wrapText="1"/>
    </xf>
    <xf numFmtId="0" fontId="57" fillId="0" borderId="1" xfId="0" applyFont="1" applyBorder="1" applyAlignment="1"/>
    <xf numFmtId="0" fontId="54" fillId="0" borderId="1" xfId="0" applyFont="1" applyBorder="1" applyAlignment="1">
      <alignment horizontal="center" vertical="center" textRotation="90" wrapText="1"/>
    </xf>
    <xf numFmtId="0" fontId="54" fillId="0" borderId="14" xfId="0" applyFont="1" applyBorder="1" applyAlignment="1">
      <alignment horizontal="center" vertical="center" textRotation="90" wrapText="1" readingOrder="1"/>
    </xf>
    <xf numFmtId="0" fontId="57" fillId="0" borderId="32" xfId="0" applyFont="1" applyBorder="1" applyAlignment="1">
      <alignment wrapText="1" readingOrder="1"/>
    </xf>
    <xf numFmtId="0" fontId="0" fillId="0" borderId="32" xfId="0" applyBorder="1" applyAlignment="1">
      <alignment wrapText="1" readingOrder="1"/>
    </xf>
    <xf numFmtId="0" fontId="0" fillId="0" borderId="3" xfId="0" applyBorder="1" applyAlignment="1">
      <alignment wrapText="1" readingOrder="1"/>
    </xf>
    <xf numFmtId="0" fontId="3" fillId="27" borderId="10" xfId="0" applyFont="1" applyFill="1" applyBorder="1" applyAlignment="1">
      <alignment horizontal="center"/>
    </xf>
    <xf numFmtId="0" fontId="0" fillId="0" borderId="8" xfId="0" applyBorder="1" applyAlignment="1">
      <alignment horizontal="center"/>
    </xf>
    <xf numFmtId="0" fontId="3" fillId="27" borderId="14" xfId="0" applyFont="1" applyFill="1" applyBorder="1" applyAlignment="1">
      <alignment horizontal="center"/>
    </xf>
    <xf numFmtId="0" fontId="0" fillId="0" borderId="32" xfId="0" applyBorder="1" applyAlignment="1">
      <alignment horizontal="center"/>
    </xf>
    <xf numFmtId="0" fontId="3" fillId="28" borderId="10" xfId="0" applyFont="1" applyFill="1" applyBorder="1" applyAlignment="1">
      <alignment horizontal="center"/>
    </xf>
    <xf numFmtId="0" fontId="3" fillId="28" borderId="8" xfId="0" applyFont="1" applyFill="1" applyBorder="1" applyAlignment="1">
      <alignment horizontal="center"/>
    </xf>
    <xf numFmtId="0" fontId="3" fillId="28" borderId="14" xfId="0" applyFont="1" applyFill="1" applyBorder="1" applyAlignment="1">
      <alignment horizontal="center"/>
    </xf>
    <xf numFmtId="0" fontId="3" fillId="28" borderId="8" xfId="0" applyFont="1" applyFill="1" applyBorder="1" applyAlignment="1">
      <alignment horizontal="center" vertical="top"/>
    </xf>
    <xf numFmtId="0" fontId="3" fillId="28" borderId="4" xfId="0" applyFont="1" applyFill="1" applyBorder="1" applyAlignment="1">
      <alignment horizontal="center" vertical="top"/>
    </xf>
    <xf numFmtId="0" fontId="3" fillId="28" borderId="32" xfId="0" applyFont="1" applyFill="1" applyBorder="1" applyAlignment="1">
      <alignment horizontal="center" vertical="top"/>
    </xf>
    <xf numFmtId="0" fontId="0" fillId="0" borderId="32" xfId="0" applyBorder="1" applyAlignment="1">
      <alignment horizontal="center" vertical="top"/>
    </xf>
    <xf numFmtId="0" fontId="0" fillId="0" borderId="3" xfId="0" applyBorder="1" applyAlignment="1">
      <alignment horizontal="center" vertical="top"/>
    </xf>
    <xf numFmtId="0" fontId="59" fillId="29" borderId="8" xfId="0" applyFont="1" applyFill="1" applyBorder="1" applyAlignment="1">
      <alignment vertical="top" wrapText="1"/>
    </xf>
    <xf numFmtId="0" fontId="59" fillId="29" borderId="4" xfId="0" applyFont="1" applyFill="1" applyBorder="1" applyAlignment="1">
      <alignment vertical="top" wrapText="1"/>
    </xf>
    <xf numFmtId="0" fontId="3" fillId="29" borderId="8" xfId="0" applyFont="1" applyFill="1" applyBorder="1" applyAlignment="1">
      <alignment horizontal="center" vertical="top"/>
    </xf>
    <xf numFmtId="0" fontId="0" fillId="0" borderId="4" xfId="0" applyBorder="1" applyAlignment="1">
      <alignment horizontal="center" vertical="top"/>
    </xf>
    <xf numFmtId="0" fontId="3" fillId="29" borderId="32" xfId="0" applyFont="1" applyFill="1" applyBorder="1" applyAlignment="1">
      <alignment horizontal="center" vertical="top"/>
    </xf>
    <xf numFmtId="0" fontId="50" fillId="0" borderId="1" xfId="0" applyFont="1" applyBorder="1" applyAlignment="1">
      <alignment horizontal="center"/>
    </xf>
    <xf numFmtId="0" fontId="0" fillId="0" borderId="1" xfId="0" applyBorder="1" applyAlignment="1">
      <alignment horizontal="center"/>
    </xf>
    <xf numFmtId="0" fontId="51" fillId="12" borderId="1" xfId="0" applyFont="1" applyFill="1" applyBorder="1" applyAlignment="1">
      <alignment horizontal="center" vertical="center"/>
    </xf>
    <xf numFmtId="0" fontId="55" fillId="0" borderId="6" xfId="0" applyFont="1" applyBorder="1" applyAlignment="1">
      <alignment wrapText="1"/>
    </xf>
    <xf numFmtId="0" fontId="56" fillId="0" borderId="7" xfId="0" applyFont="1" applyBorder="1" applyAlignment="1"/>
    <xf numFmtId="0" fontId="56" fillId="0" borderId="5" xfId="0" applyFont="1" applyBorder="1" applyAlignment="1"/>
    <xf numFmtId="0" fontId="62" fillId="15" borderId="14" xfId="0" applyFont="1" applyFill="1" applyBorder="1" applyAlignment="1">
      <alignment horizontal="center" vertical="center"/>
    </xf>
    <xf numFmtId="0" fontId="66" fillId="0" borderId="32" xfId="0" applyFont="1" applyBorder="1" applyAlignment="1">
      <alignment horizontal="center" vertical="top" wrapText="1"/>
    </xf>
    <xf numFmtId="0" fontId="66" fillId="0" borderId="3" xfId="0" applyFont="1" applyBorder="1" applyAlignment="1">
      <alignment horizontal="center" vertical="top" wrapText="1"/>
    </xf>
    <xf numFmtId="0" fontId="3" fillId="25" borderId="14" xfId="0" applyFont="1" applyFill="1" applyBorder="1" applyAlignment="1">
      <alignment horizontal="center"/>
    </xf>
    <xf numFmtId="0" fontId="3" fillId="16" borderId="14" xfId="0" applyFont="1" applyFill="1" applyBorder="1" applyAlignment="1">
      <alignment horizontal="center" vertical="center"/>
    </xf>
    <xf numFmtId="0" fontId="0" fillId="16" borderId="32" xfId="0" applyFill="1" applyBorder="1" applyAlignment="1">
      <alignment horizontal="center" vertical="center"/>
    </xf>
    <xf numFmtId="0" fontId="0" fillId="16" borderId="3" xfId="0" applyFill="1" applyBorder="1" applyAlignment="1">
      <alignment horizontal="center" vertical="center"/>
    </xf>
    <xf numFmtId="0" fontId="3" fillId="17" borderId="14" xfId="0" applyFont="1" applyFill="1" applyBorder="1" applyAlignment="1">
      <alignment horizontal="center" vertical="center"/>
    </xf>
    <xf numFmtId="0" fontId="0" fillId="17" borderId="32" xfId="0" applyFill="1" applyBorder="1" applyAlignment="1">
      <alignment horizontal="center" vertical="center"/>
    </xf>
    <xf numFmtId="0" fontId="0" fillId="17" borderId="3" xfId="0" applyFill="1" applyBorder="1" applyAlignment="1">
      <alignment horizontal="center" vertical="center"/>
    </xf>
  </cellXfs>
  <cellStyles count="2">
    <cellStyle name="Normal" xfId="0" builtinId="0"/>
    <cellStyle name="Virgül" xfId="1" builtinId="3"/>
  </cellStyles>
  <dxfs count="0"/>
  <tableStyles count="0" defaultTableStyle="TableStyleMedium2" defaultPivotStyle="PivotStyleMedium9"/>
  <colors>
    <mruColors>
      <color rgb="FFFF9933"/>
      <color rgb="FF00CCFF"/>
      <color rgb="FF17CB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152400</xdr:rowOff>
    </xdr:from>
    <xdr:to>
      <xdr:col>0</xdr:col>
      <xdr:colOff>1371600</xdr:colOff>
      <xdr:row>0</xdr:row>
      <xdr:rowOff>1152525</xdr:rowOff>
    </xdr:to>
    <xdr:pic>
      <xdr:nvPicPr>
        <xdr:cNvPr id="3" name="Resim 2" descr="C:\Users\mku\Desktop\iste.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52400"/>
          <a:ext cx="1276350" cy="10001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69850</xdr:rowOff>
    </xdr:from>
    <xdr:to>
      <xdr:col>0</xdr:col>
      <xdr:colOff>1314450</xdr:colOff>
      <xdr:row>0</xdr:row>
      <xdr:rowOff>1069975</xdr:rowOff>
    </xdr:to>
    <xdr:pic>
      <xdr:nvPicPr>
        <xdr:cNvPr id="2" name="Resim 1" descr="C:\Users\mku\Desktop\iste.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69850"/>
          <a:ext cx="1276350" cy="10001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101600</xdr:colOff>
      <xdr:row>0</xdr:row>
      <xdr:rowOff>133350</xdr:rowOff>
    </xdr:from>
    <xdr:to>
      <xdr:col>1</xdr:col>
      <xdr:colOff>1377950</xdr:colOff>
      <xdr:row>0</xdr:row>
      <xdr:rowOff>1133475</xdr:rowOff>
    </xdr:to>
    <xdr:pic>
      <xdr:nvPicPr>
        <xdr:cNvPr id="2" name="Resim 1" descr="C:\Users\mku\Desktop\iste.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350" y="133350"/>
          <a:ext cx="1276350" cy="10001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12700</xdr:colOff>
      <xdr:row>0</xdr:row>
      <xdr:rowOff>0</xdr:rowOff>
    </xdr:from>
    <xdr:to>
      <xdr:col>0</xdr:col>
      <xdr:colOff>1289050</xdr:colOff>
      <xdr:row>0</xdr:row>
      <xdr:rowOff>1000125</xdr:rowOff>
    </xdr:to>
    <xdr:pic>
      <xdr:nvPicPr>
        <xdr:cNvPr id="2" name="Resim 1" descr="C:\Users\mku\Desktop\iste.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0"/>
          <a:ext cx="1276350" cy="10001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546100</xdr:colOff>
      <xdr:row>0</xdr:row>
      <xdr:rowOff>895351</xdr:rowOff>
    </xdr:to>
    <xdr:pic>
      <xdr:nvPicPr>
        <xdr:cNvPr id="3" name="Resim 2" descr="C:\Users\mku\Desktop\iste.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4151"/>
          <a:ext cx="1155700" cy="8953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666750</xdr:colOff>
      <xdr:row>0</xdr:row>
      <xdr:rowOff>1000125</xdr:rowOff>
    </xdr:to>
    <xdr:pic>
      <xdr:nvPicPr>
        <xdr:cNvPr id="2" name="Resim 1" descr="C:\Users\mku\Desktop\iste.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76350" cy="1000125"/>
        </a:xfrm>
        <a:prstGeom prst="rect">
          <a:avLst/>
        </a:prstGeom>
        <a:noFill/>
        <a:ln>
          <a:noFill/>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0"/>
  <sheetViews>
    <sheetView tabSelected="1" topLeftCell="A22" workbookViewId="0">
      <selection sqref="A1:O1"/>
    </sheetView>
  </sheetViews>
  <sheetFormatPr defaultRowHeight="10"/>
  <cols>
    <col min="1" max="1" width="30.26953125" style="1" customWidth="1"/>
    <col min="2" max="2" width="9.54296875" style="1" bestFit="1" customWidth="1"/>
    <col min="3" max="3" width="9.81640625" style="1" customWidth="1"/>
    <col min="4" max="4" width="7.1796875" style="1" customWidth="1"/>
    <col min="5" max="5" width="0.453125" style="1" customWidth="1"/>
    <col min="6" max="6" width="22.54296875" style="1" customWidth="1"/>
    <col min="7" max="7" width="14.453125" style="1" customWidth="1"/>
    <col min="8" max="8" width="7.26953125" style="1" customWidth="1"/>
    <col min="9" max="9" width="5.54296875" style="1" customWidth="1"/>
    <col min="10" max="10" width="12.7265625" style="1" customWidth="1"/>
    <col min="11" max="11" width="2.1796875" style="1" customWidth="1"/>
    <col min="12" max="12" width="7.453125" style="1" customWidth="1"/>
    <col min="13" max="13" width="14.453125" style="1" customWidth="1"/>
    <col min="14" max="14" width="4.453125" style="2" customWidth="1"/>
    <col min="15" max="15" width="9.26953125" style="2" customWidth="1"/>
    <col min="16" max="16" width="17" style="1" customWidth="1"/>
    <col min="17" max="256" width="9.1796875" style="1"/>
    <col min="257" max="257" width="30.26953125" style="1" customWidth="1"/>
    <col min="258" max="258" width="9.54296875" style="1" bestFit="1" customWidth="1"/>
    <col min="259" max="259" width="9.81640625" style="1" customWidth="1"/>
    <col min="260" max="260" width="7.1796875" style="1" customWidth="1"/>
    <col min="261" max="261" width="0.453125" style="1" customWidth="1"/>
    <col min="262" max="262" width="22.54296875" style="1" customWidth="1"/>
    <col min="263" max="263" width="14.453125" style="1" customWidth="1"/>
    <col min="264" max="264" width="7.26953125" style="1" customWidth="1"/>
    <col min="265" max="265" width="5.54296875" style="1" customWidth="1"/>
    <col min="266" max="266" width="12.7265625" style="1" customWidth="1"/>
    <col min="267" max="267" width="2.1796875" style="1" customWidth="1"/>
    <col min="268" max="268" width="7.453125" style="1" customWidth="1"/>
    <col min="269" max="269" width="14.453125" style="1" customWidth="1"/>
    <col min="270" max="270" width="4.453125" style="1" customWidth="1"/>
    <col min="271" max="271" width="9.26953125" style="1" customWidth="1"/>
    <col min="272" max="272" width="17" style="1" customWidth="1"/>
    <col min="273" max="512" width="9.1796875" style="1"/>
    <col min="513" max="513" width="30.26953125" style="1" customWidth="1"/>
    <col min="514" max="514" width="9.54296875" style="1" bestFit="1" customWidth="1"/>
    <col min="515" max="515" width="9.81640625" style="1" customWidth="1"/>
    <col min="516" max="516" width="7.1796875" style="1" customWidth="1"/>
    <col min="517" max="517" width="0.453125" style="1" customWidth="1"/>
    <col min="518" max="518" width="22.54296875" style="1" customWidth="1"/>
    <col min="519" max="519" width="14.453125" style="1" customWidth="1"/>
    <col min="520" max="520" width="7.26953125" style="1" customWidth="1"/>
    <col min="521" max="521" width="5.54296875" style="1" customWidth="1"/>
    <col min="522" max="522" width="12.7265625" style="1" customWidth="1"/>
    <col min="523" max="523" width="2.1796875" style="1" customWidth="1"/>
    <col min="524" max="524" width="7.453125" style="1" customWidth="1"/>
    <col min="525" max="525" width="14.453125" style="1" customWidth="1"/>
    <col min="526" max="526" width="4.453125" style="1" customWidth="1"/>
    <col min="527" max="527" width="9.26953125" style="1" customWidth="1"/>
    <col min="528" max="528" width="17" style="1" customWidth="1"/>
    <col min="529" max="768" width="9.1796875" style="1"/>
    <col min="769" max="769" width="30.26953125" style="1" customWidth="1"/>
    <col min="770" max="770" width="9.54296875" style="1" bestFit="1" customWidth="1"/>
    <col min="771" max="771" width="9.81640625" style="1" customWidth="1"/>
    <col min="772" max="772" width="7.1796875" style="1" customWidth="1"/>
    <col min="773" max="773" width="0.453125" style="1" customWidth="1"/>
    <col min="774" max="774" width="22.54296875" style="1" customWidth="1"/>
    <col min="775" max="775" width="14.453125" style="1" customWidth="1"/>
    <col min="776" max="776" width="7.26953125" style="1" customWidth="1"/>
    <col min="777" max="777" width="5.54296875" style="1" customWidth="1"/>
    <col min="778" max="778" width="12.7265625" style="1" customWidth="1"/>
    <col min="779" max="779" width="2.1796875" style="1" customWidth="1"/>
    <col min="780" max="780" width="7.453125" style="1" customWidth="1"/>
    <col min="781" max="781" width="14.453125" style="1" customWidth="1"/>
    <col min="782" max="782" width="4.453125" style="1" customWidth="1"/>
    <col min="783" max="783" width="9.26953125" style="1" customWidth="1"/>
    <col min="784" max="784" width="17" style="1" customWidth="1"/>
    <col min="785" max="1024" width="9.1796875" style="1"/>
    <col min="1025" max="1025" width="30.26953125" style="1" customWidth="1"/>
    <col min="1026" max="1026" width="9.54296875" style="1" bestFit="1" customWidth="1"/>
    <col min="1027" max="1027" width="9.81640625" style="1" customWidth="1"/>
    <col min="1028" max="1028" width="7.1796875" style="1" customWidth="1"/>
    <col min="1029" max="1029" width="0.453125" style="1" customWidth="1"/>
    <col min="1030" max="1030" width="22.54296875" style="1" customWidth="1"/>
    <col min="1031" max="1031" width="14.453125" style="1" customWidth="1"/>
    <col min="1032" max="1032" width="7.26953125" style="1" customWidth="1"/>
    <col min="1033" max="1033" width="5.54296875" style="1" customWidth="1"/>
    <col min="1034" max="1034" width="12.7265625" style="1" customWidth="1"/>
    <col min="1035" max="1035" width="2.1796875" style="1" customWidth="1"/>
    <col min="1036" max="1036" width="7.453125" style="1" customWidth="1"/>
    <col min="1037" max="1037" width="14.453125" style="1" customWidth="1"/>
    <col min="1038" max="1038" width="4.453125" style="1" customWidth="1"/>
    <col min="1039" max="1039" width="9.26953125" style="1" customWidth="1"/>
    <col min="1040" max="1040" width="17" style="1" customWidth="1"/>
    <col min="1041" max="1280" width="9.1796875" style="1"/>
    <col min="1281" max="1281" width="30.26953125" style="1" customWidth="1"/>
    <col min="1282" max="1282" width="9.54296875" style="1" bestFit="1" customWidth="1"/>
    <col min="1283" max="1283" width="9.81640625" style="1" customWidth="1"/>
    <col min="1284" max="1284" width="7.1796875" style="1" customWidth="1"/>
    <col min="1285" max="1285" width="0.453125" style="1" customWidth="1"/>
    <col min="1286" max="1286" width="22.54296875" style="1" customWidth="1"/>
    <col min="1287" max="1287" width="14.453125" style="1" customWidth="1"/>
    <col min="1288" max="1288" width="7.26953125" style="1" customWidth="1"/>
    <col min="1289" max="1289" width="5.54296875" style="1" customWidth="1"/>
    <col min="1290" max="1290" width="12.7265625" style="1" customWidth="1"/>
    <col min="1291" max="1291" width="2.1796875" style="1" customWidth="1"/>
    <col min="1292" max="1292" width="7.453125" style="1" customWidth="1"/>
    <col min="1293" max="1293" width="14.453125" style="1" customWidth="1"/>
    <col min="1294" max="1294" width="4.453125" style="1" customWidth="1"/>
    <col min="1295" max="1295" width="9.26953125" style="1" customWidth="1"/>
    <col min="1296" max="1296" width="17" style="1" customWidth="1"/>
    <col min="1297" max="1536" width="9.1796875" style="1"/>
    <col min="1537" max="1537" width="30.26953125" style="1" customWidth="1"/>
    <col min="1538" max="1538" width="9.54296875" style="1" bestFit="1" customWidth="1"/>
    <col min="1539" max="1539" width="9.81640625" style="1" customWidth="1"/>
    <col min="1540" max="1540" width="7.1796875" style="1" customWidth="1"/>
    <col min="1541" max="1541" width="0.453125" style="1" customWidth="1"/>
    <col min="1542" max="1542" width="22.54296875" style="1" customWidth="1"/>
    <col min="1543" max="1543" width="14.453125" style="1" customWidth="1"/>
    <col min="1544" max="1544" width="7.26953125" style="1" customWidth="1"/>
    <col min="1545" max="1545" width="5.54296875" style="1" customWidth="1"/>
    <col min="1546" max="1546" width="12.7265625" style="1" customWidth="1"/>
    <col min="1547" max="1547" width="2.1796875" style="1" customWidth="1"/>
    <col min="1548" max="1548" width="7.453125" style="1" customWidth="1"/>
    <col min="1549" max="1549" width="14.453125" style="1" customWidth="1"/>
    <col min="1550" max="1550" width="4.453125" style="1" customWidth="1"/>
    <col min="1551" max="1551" width="9.26953125" style="1" customWidth="1"/>
    <col min="1552" max="1552" width="17" style="1" customWidth="1"/>
    <col min="1553" max="1792" width="9.1796875" style="1"/>
    <col min="1793" max="1793" width="30.26953125" style="1" customWidth="1"/>
    <col min="1794" max="1794" width="9.54296875" style="1" bestFit="1" customWidth="1"/>
    <col min="1795" max="1795" width="9.81640625" style="1" customWidth="1"/>
    <col min="1796" max="1796" width="7.1796875" style="1" customWidth="1"/>
    <col min="1797" max="1797" width="0.453125" style="1" customWidth="1"/>
    <col min="1798" max="1798" width="22.54296875" style="1" customWidth="1"/>
    <col min="1799" max="1799" width="14.453125" style="1" customWidth="1"/>
    <col min="1800" max="1800" width="7.26953125" style="1" customWidth="1"/>
    <col min="1801" max="1801" width="5.54296875" style="1" customWidth="1"/>
    <col min="1802" max="1802" width="12.7265625" style="1" customWidth="1"/>
    <col min="1803" max="1803" width="2.1796875" style="1" customWidth="1"/>
    <col min="1804" max="1804" width="7.453125" style="1" customWidth="1"/>
    <col min="1805" max="1805" width="14.453125" style="1" customWidth="1"/>
    <col min="1806" max="1806" width="4.453125" style="1" customWidth="1"/>
    <col min="1807" max="1807" width="9.26953125" style="1" customWidth="1"/>
    <col min="1808" max="1808" width="17" style="1" customWidth="1"/>
    <col min="1809" max="2048" width="9.1796875" style="1"/>
    <col min="2049" max="2049" width="30.26953125" style="1" customWidth="1"/>
    <col min="2050" max="2050" width="9.54296875" style="1" bestFit="1" customWidth="1"/>
    <col min="2051" max="2051" width="9.81640625" style="1" customWidth="1"/>
    <col min="2052" max="2052" width="7.1796875" style="1" customWidth="1"/>
    <col min="2053" max="2053" width="0.453125" style="1" customWidth="1"/>
    <col min="2054" max="2054" width="22.54296875" style="1" customWidth="1"/>
    <col min="2055" max="2055" width="14.453125" style="1" customWidth="1"/>
    <col min="2056" max="2056" width="7.26953125" style="1" customWidth="1"/>
    <col min="2057" max="2057" width="5.54296875" style="1" customWidth="1"/>
    <col min="2058" max="2058" width="12.7265625" style="1" customWidth="1"/>
    <col min="2059" max="2059" width="2.1796875" style="1" customWidth="1"/>
    <col min="2060" max="2060" width="7.453125" style="1" customWidth="1"/>
    <col min="2061" max="2061" width="14.453125" style="1" customWidth="1"/>
    <col min="2062" max="2062" width="4.453125" style="1" customWidth="1"/>
    <col min="2063" max="2063" width="9.26953125" style="1" customWidth="1"/>
    <col min="2064" max="2064" width="17" style="1" customWidth="1"/>
    <col min="2065" max="2304" width="9.1796875" style="1"/>
    <col min="2305" max="2305" width="30.26953125" style="1" customWidth="1"/>
    <col min="2306" max="2306" width="9.54296875" style="1" bestFit="1" customWidth="1"/>
    <col min="2307" max="2307" width="9.81640625" style="1" customWidth="1"/>
    <col min="2308" max="2308" width="7.1796875" style="1" customWidth="1"/>
    <col min="2309" max="2309" width="0.453125" style="1" customWidth="1"/>
    <col min="2310" max="2310" width="22.54296875" style="1" customWidth="1"/>
    <col min="2311" max="2311" width="14.453125" style="1" customWidth="1"/>
    <col min="2312" max="2312" width="7.26953125" style="1" customWidth="1"/>
    <col min="2313" max="2313" width="5.54296875" style="1" customWidth="1"/>
    <col min="2314" max="2314" width="12.7265625" style="1" customWidth="1"/>
    <col min="2315" max="2315" width="2.1796875" style="1" customWidth="1"/>
    <col min="2316" max="2316" width="7.453125" style="1" customWidth="1"/>
    <col min="2317" max="2317" width="14.453125" style="1" customWidth="1"/>
    <col min="2318" max="2318" width="4.453125" style="1" customWidth="1"/>
    <col min="2319" max="2319" width="9.26953125" style="1" customWidth="1"/>
    <col min="2320" max="2320" width="17" style="1" customWidth="1"/>
    <col min="2321" max="2560" width="9.1796875" style="1"/>
    <col min="2561" max="2561" width="30.26953125" style="1" customWidth="1"/>
    <col min="2562" max="2562" width="9.54296875" style="1" bestFit="1" customWidth="1"/>
    <col min="2563" max="2563" width="9.81640625" style="1" customWidth="1"/>
    <col min="2564" max="2564" width="7.1796875" style="1" customWidth="1"/>
    <col min="2565" max="2565" width="0.453125" style="1" customWidth="1"/>
    <col min="2566" max="2566" width="22.54296875" style="1" customWidth="1"/>
    <col min="2567" max="2567" width="14.453125" style="1" customWidth="1"/>
    <col min="2568" max="2568" width="7.26953125" style="1" customWidth="1"/>
    <col min="2569" max="2569" width="5.54296875" style="1" customWidth="1"/>
    <col min="2570" max="2570" width="12.7265625" style="1" customWidth="1"/>
    <col min="2571" max="2571" width="2.1796875" style="1" customWidth="1"/>
    <col min="2572" max="2572" width="7.453125" style="1" customWidth="1"/>
    <col min="2573" max="2573" width="14.453125" style="1" customWidth="1"/>
    <col min="2574" max="2574" width="4.453125" style="1" customWidth="1"/>
    <col min="2575" max="2575" width="9.26953125" style="1" customWidth="1"/>
    <col min="2576" max="2576" width="17" style="1" customWidth="1"/>
    <col min="2577" max="2816" width="9.1796875" style="1"/>
    <col min="2817" max="2817" width="30.26953125" style="1" customWidth="1"/>
    <col min="2818" max="2818" width="9.54296875" style="1" bestFit="1" customWidth="1"/>
    <col min="2819" max="2819" width="9.81640625" style="1" customWidth="1"/>
    <col min="2820" max="2820" width="7.1796875" style="1" customWidth="1"/>
    <col min="2821" max="2821" width="0.453125" style="1" customWidth="1"/>
    <col min="2822" max="2822" width="22.54296875" style="1" customWidth="1"/>
    <col min="2823" max="2823" width="14.453125" style="1" customWidth="1"/>
    <col min="2824" max="2824" width="7.26953125" style="1" customWidth="1"/>
    <col min="2825" max="2825" width="5.54296875" style="1" customWidth="1"/>
    <col min="2826" max="2826" width="12.7265625" style="1" customWidth="1"/>
    <col min="2827" max="2827" width="2.1796875" style="1" customWidth="1"/>
    <col min="2828" max="2828" width="7.453125" style="1" customWidth="1"/>
    <col min="2829" max="2829" width="14.453125" style="1" customWidth="1"/>
    <col min="2830" max="2830" width="4.453125" style="1" customWidth="1"/>
    <col min="2831" max="2831" width="9.26953125" style="1" customWidth="1"/>
    <col min="2832" max="2832" width="17" style="1" customWidth="1"/>
    <col min="2833" max="3072" width="9.1796875" style="1"/>
    <col min="3073" max="3073" width="30.26953125" style="1" customWidth="1"/>
    <col min="3074" max="3074" width="9.54296875" style="1" bestFit="1" customWidth="1"/>
    <col min="3075" max="3075" width="9.81640625" style="1" customWidth="1"/>
    <col min="3076" max="3076" width="7.1796875" style="1" customWidth="1"/>
    <col min="3077" max="3077" width="0.453125" style="1" customWidth="1"/>
    <col min="3078" max="3078" width="22.54296875" style="1" customWidth="1"/>
    <col min="3079" max="3079" width="14.453125" style="1" customWidth="1"/>
    <col min="3080" max="3080" width="7.26953125" style="1" customWidth="1"/>
    <col min="3081" max="3081" width="5.54296875" style="1" customWidth="1"/>
    <col min="3082" max="3082" width="12.7265625" style="1" customWidth="1"/>
    <col min="3083" max="3083" width="2.1796875" style="1" customWidth="1"/>
    <col min="3084" max="3084" width="7.453125" style="1" customWidth="1"/>
    <col min="3085" max="3085" width="14.453125" style="1" customWidth="1"/>
    <col min="3086" max="3086" width="4.453125" style="1" customWidth="1"/>
    <col min="3087" max="3087" width="9.26953125" style="1" customWidth="1"/>
    <col min="3088" max="3088" width="17" style="1" customWidth="1"/>
    <col min="3089" max="3328" width="9.1796875" style="1"/>
    <col min="3329" max="3329" width="30.26953125" style="1" customWidth="1"/>
    <col min="3330" max="3330" width="9.54296875" style="1" bestFit="1" customWidth="1"/>
    <col min="3331" max="3331" width="9.81640625" style="1" customWidth="1"/>
    <col min="3332" max="3332" width="7.1796875" style="1" customWidth="1"/>
    <col min="3333" max="3333" width="0.453125" style="1" customWidth="1"/>
    <col min="3334" max="3334" width="22.54296875" style="1" customWidth="1"/>
    <col min="3335" max="3335" width="14.453125" style="1" customWidth="1"/>
    <col min="3336" max="3336" width="7.26953125" style="1" customWidth="1"/>
    <col min="3337" max="3337" width="5.54296875" style="1" customWidth="1"/>
    <col min="3338" max="3338" width="12.7265625" style="1" customWidth="1"/>
    <col min="3339" max="3339" width="2.1796875" style="1" customWidth="1"/>
    <col min="3340" max="3340" width="7.453125" style="1" customWidth="1"/>
    <col min="3341" max="3341" width="14.453125" style="1" customWidth="1"/>
    <col min="3342" max="3342" width="4.453125" style="1" customWidth="1"/>
    <col min="3343" max="3343" width="9.26953125" style="1" customWidth="1"/>
    <col min="3344" max="3344" width="17" style="1" customWidth="1"/>
    <col min="3345" max="3584" width="9.1796875" style="1"/>
    <col min="3585" max="3585" width="30.26953125" style="1" customWidth="1"/>
    <col min="3586" max="3586" width="9.54296875" style="1" bestFit="1" customWidth="1"/>
    <col min="3587" max="3587" width="9.81640625" style="1" customWidth="1"/>
    <col min="3588" max="3588" width="7.1796875" style="1" customWidth="1"/>
    <col min="3589" max="3589" width="0.453125" style="1" customWidth="1"/>
    <col min="3590" max="3590" width="22.54296875" style="1" customWidth="1"/>
    <col min="3591" max="3591" width="14.453125" style="1" customWidth="1"/>
    <col min="3592" max="3592" width="7.26953125" style="1" customWidth="1"/>
    <col min="3593" max="3593" width="5.54296875" style="1" customWidth="1"/>
    <col min="3594" max="3594" width="12.7265625" style="1" customWidth="1"/>
    <col min="3595" max="3595" width="2.1796875" style="1" customWidth="1"/>
    <col min="3596" max="3596" width="7.453125" style="1" customWidth="1"/>
    <col min="3597" max="3597" width="14.453125" style="1" customWidth="1"/>
    <col min="3598" max="3598" width="4.453125" style="1" customWidth="1"/>
    <col min="3599" max="3599" width="9.26953125" style="1" customWidth="1"/>
    <col min="3600" max="3600" width="17" style="1" customWidth="1"/>
    <col min="3601" max="3840" width="9.1796875" style="1"/>
    <col min="3841" max="3841" width="30.26953125" style="1" customWidth="1"/>
    <col min="3842" max="3842" width="9.54296875" style="1" bestFit="1" customWidth="1"/>
    <col min="3843" max="3843" width="9.81640625" style="1" customWidth="1"/>
    <col min="3844" max="3844" width="7.1796875" style="1" customWidth="1"/>
    <col min="3845" max="3845" width="0.453125" style="1" customWidth="1"/>
    <col min="3846" max="3846" width="22.54296875" style="1" customWidth="1"/>
    <col min="3847" max="3847" width="14.453125" style="1" customWidth="1"/>
    <col min="3848" max="3848" width="7.26953125" style="1" customWidth="1"/>
    <col min="3849" max="3849" width="5.54296875" style="1" customWidth="1"/>
    <col min="3850" max="3850" width="12.7265625" style="1" customWidth="1"/>
    <col min="3851" max="3851" width="2.1796875" style="1" customWidth="1"/>
    <col min="3852" max="3852" width="7.453125" style="1" customWidth="1"/>
    <col min="3853" max="3853" width="14.453125" style="1" customWidth="1"/>
    <col min="3854" max="3854" width="4.453125" style="1" customWidth="1"/>
    <col min="3855" max="3855" width="9.26953125" style="1" customWidth="1"/>
    <col min="3856" max="3856" width="17" style="1" customWidth="1"/>
    <col min="3857" max="4096" width="9.1796875" style="1"/>
    <col min="4097" max="4097" width="30.26953125" style="1" customWidth="1"/>
    <col min="4098" max="4098" width="9.54296875" style="1" bestFit="1" customWidth="1"/>
    <col min="4099" max="4099" width="9.81640625" style="1" customWidth="1"/>
    <col min="4100" max="4100" width="7.1796875" style="1" customWidth="1"/>
    <col min="4101" max="4101" width="0.453125" style="1" customWidth="1"/>
    <col min="4102" max="4102" width="22.54296875" style="1" customWidth="1"/>
    <col min="4103" max="4103" width="14.453125" style="1" customWidth="1"/>
    <col min="4104" max="4104" width="7.26953125" style="1" customWidth="1"/>
    <col min="4105" max="4105" width="5.54296875" style="1" customWidth="1"/>
    <col min="4106" max="4106" width="12.7265625" style="1" customWidth="1"/>
    <col min="4107" max="4107" width="2.1796875" style="1" customWidth="1"/>
    <col min="4108" max="4108" width="7.453125" style="1" customWidth="1"/>
    <col min="4109" max="4109" width="14.453125" style="1" customWidth="1"/>
    <col min="4110" max="4110" width="4.453125" style="1" customWidth="1"/>
    <col min="4111" max="4111" width="9.26953125" style="1" customWidth="1"/>
    <col min="4112" max="4112" width="17" style="1" customWidth="1"/>
    <col min="4113" max="4352" width="9.1796875" style="1"/>
    <col min="4353" max="4353" width="30.26953125" style="1" customWidth="1"/>
    <col min="4354" max="4354" width="9.54296875" style="1" bestFit="1" customWidth="1"/>
    <col min="4355" max="4355" width="9.81640625" style="1" customWidth="1"/>
    <col min="4356" max="4356" width="7.1796875" style="1" customWidth="1"/>
    <col min="4357" max="4357" width="0.453125" style="1" customWidth="1"/>
    <col min="4358" max="4358" width="22.54296875" style="1" customWidth="1"/>
    <col min="4359" max="4359" width="14.453125" style="1" customWidth="1"/>
    <col min="4360" max="4360" width="7.26953125" style="1" customWidth="1"/>
    <col min="4361" max="4361" width="5.54296875" style="1" customWidth="1"/>
    <col min="4362" max="4362" width="12.7265625" style="1" customWidth="1"/>
    <col min="4363" max="4363" width="2.1796875" style="1" customWidth="1"/>
    <col min="4364" max="4364" width="7.453125" style="1" customWidth="1"/>
    <col min="4365" max="4365" width="14.453125" style="1" customWidth="1"/>
    <col min="4366" max="4366" width="4.453125" style="1" customWidth="1"/>
    <col min="4367" max="4367" width="9.26953125" style="1" customWidth="1"/>
    <col min="4368" max="4368" width="17" style="1" customWidth="1"/>
    <col min="4369" max="4608" width="9.1796875" style="1"/>
    <col min="4609" max="4609" width="30.26953125" style="1" customWidth="1"/>
    <col min="4610" max="4610" width="9.54296875" style="1" bestFit="1" customWidth="1"/>
    <col min="4611" max="4611" width="9.81640625" style="1" customWidth="1"/>
    <col min="4612" max="4612" width="7.1796875" style="1" customWidth="1"/>
    <col min="4613" max="4613" width="0.453125" style="1" customWidth="1"/>
    <col min="4614" max="4614" width="22.54296875" style="1" customWidth="1"/>
    <col min="4615" max="4615" width="14.453125" style="1" customWidth="1"/>
    <col min="4616" max="4616" width="7.26953125" style="1" customWidth="1"/>
    <col min="4617" max="4617" width="5.54296875" style="1" customWidth="1"/>
    <col min="4618" max="4618" width="12.7265625" style="1" customWidth="1"/>
    <col min="4619" max="4619" width="2.1796875" style="1" customWidth="1"/>
    <col min="4620" max="4620" width="7.453125" style="1" customWidth="1"/>
    <col min="4621" max="4621" width="14.453125" style="1" customWidth="1"/>
    <col min="4622" max="4622" width="4.453125" style="1" customWidth="1"/>
    <col min="4623" max="4623" width="9.26953125" style="1" customWidth="1"/>
    <col min="4624" max="4624" width="17" style="1" customWidth="1"/>
    <col min="4625" max="4864" width="9.1796875" style="1"/>
    <col min="4865" max="4865" width="30.26953125" style="1" customWidth="1"/>
    <col min="4866" max="4866" width="9.54296875" style="1" bestFit="1" customWidth="1"/>
    <col min="4867" max="4867" width="9.81640625" style="1" customWidth="1"/>
    <col min="4868" max="4868" width="7.1796875" style="1" customWidth="1"/>
    <col min="4869" max="4869" width="0.453125" style="1" customWidth="1"/>
    <col min="4870" max="4870" width="22.54296875" style="1" customWidth="1"/>
    <col min="4871" max="4871" width="14.453125" style="1" customWidth="1"/>
    <col min="4872" max="4872" width="7.26953125" style="1" customWidth="1"/>
    <col min="4873" max="4873" width="5.54296875" style="1" customWidth="1"/>
    <col min="4874" max="4874" width="12.7265625" style="1" customWidth="1"/>
    <col min="4875" max="4875" width="2.1796875" style="1" customWidth="1"/>
    <col min="4876" max="4876" width="7.453125" style="1" customWidth="1"/>
    <col min="4877" max="4877" width="14.453125" style="1" customWidth="1"/>
    <col min="4878" max="4878" width="4.453125" style="1" customWidth="1"/>
    <col min="4879" max="4879" width="9.26953125" style="1" customWidth="1"/>
    <col min="4880" max="4880" width="17" style="1" customWidth="1"/>
    <col min="4881" max="5120" width="9.1796875" style="1"/>
    <col min="5121" max="5121" width="30.26953125" style="1" customWidth="1"/>
    <col min="5122" max="5122" width="9.54296875" style="1" bestFit="1" customWidth="1"/>
    <col min="5123" max="5123" width="9.81640625" style="1" customWidth="1"/>
    <col min="5124" max="5124" width="7.1796875" style="1" customWidth="1"/>
    <col min="5125" max="5125" width="0.453125" style="1" customWidth="1"/>
    <col min="5126" max="5126" width="22.54296875" style="1" customWidth="1"/>
    <col min="5127" max="5127" width="14.453125" style="1" customWidth="1"/>
    <col min="5128" max="5128" width="7.26953125" style="1" customWidth="1"/>
    <col min="5129" max="5129" width="5.54296875" style="1" customWidth="1"/>
    <col min="5130" max="5130" width="12.7265625" style="1" customWidth="1"/>
    <col min="5131" max="5131" width="2.1796875" style="1" customWidth="1"/>
    <col min="5132" max="5132" width="7.453125" style="1" customWidth="1"/>
    <col min="5133" max="5133" width="14.453125" style="1" customWidth="1"/>
    <col min="5134" max="5134" width="4.453125" style="1" customWidth="1"/>
    <col min="5135" max="5135" width="9.26953125" style="1" customWidth="1"/>
    <col min="5136" max="5136" width="17" style="1" customWidth="1"/>
    <col min="5137" max="5376" width="9.1796875" style="1"/>
    <col min="5377" max="5377" width="30.26953125" style="1" customWidth="1"/>
    <col min="5378" max="5378" width="9.54296875" style="1" bestFit="1" customWidth="1"/>
    <col min="5379" max="5379" width="9.81640625" style="1" customWidth="1"/>
    <col min="5380" max="5380" width="7.1796875" style="1" customWidth="1"/>
    <col min="5381" max="5381" width="0.453125" style="1" customWidth="1"/>
    <col min="5382" max="5382" width="22.54296875" style="1" customWidth="1"/>
    <col min="5383" max="5383" width="14.453125" style="1" customWidth="1"/>
    <col min="5384" max="5384" width="7.26953125" style="1" customWidth="1"/>
    <col min="5385" max="5385" width="5.54296875" style="1" customWidth="1"/>
    <col min="5386" max="5386" width="12.7265625" style="1" customWidth="1"/>
    <col min="5387" max="5387" width="2.1796875" style="1" customWidth="1"/>
    <col min="5388" max="5388" width="7.453125" style="1" customWidth="1"/>
    <col min="5389" max="5389" width="14.453125" style="1" customWidth="1"/>
    <col min="5390" max="5390" width="4.453125" style="1" customWidth="1"/>
    <col min="5391" max="5391" width="9.26953125" style="1" customWidth="1"/>
    <col min="5392" max="5392" width="17" style="1" customWidth="1"/>
    <col min="5393" max="5632" width="9.1796875" style="1"/>
    <col min="5633" max="5633" width="30.26953125" style="1" customWidth="1"/>
    <col min="5634" max="5634" width="9.54296875" style="1" bestFit="1" customWidth="1"/>
    <col min="5635" max="5635" width="9.81640625" style="1" customWidth="1"/>
    <col min="5636" max="5636" width="7.1796875" style="1" customWidth="1"/>
    <col min="5637" max="5637" width="0.453125" style="1" customWidth="1"/>
    <col min="5638" max="5638" width="22.54296875" style="1" customWidth="1"/>
    <col min="5639" max="5639" width="14.453125" style="1" customWidth="1"/>
    <col min="5640" max="5640" width="7.26953125" style="1" customWidth="1"/>
    <col min="5641" max="5641" width="5.54296875" style="1" customWidth="1"/>
    <col min="5642" max="5642" width="12.7265625" style="1" customWidth="1"/>
    <col min="5643" max="5643" width="2.1796875" style="1" customWidth="1"/>
    <col min="5644" max="5644" width="7.453125" style="1" customWidth="1"/>
    <col min="5645" max="5645" width="14.453125" style="1" customWidth="1"/>
    <col min="5646" max="5646" width="4.453125" style="1" customWidth="1"/>
    <col min="5647" max="5647" width="9.26953125" style="1" customWidth="1"/>
    <col min="5648" max="5648" width="17" style="1" customWidth="1"/>
    <col min="5649" max="5888" width="9.1796875" style="1"/>
    <col min="5889" max="5889" width="30.26953125" style="1" customWidth="1"/>
    <col min="5890" max="5890" width="9.54296875" style="1" bestFit="1" customWidth="1"/>
    <col min="5891" max="5891" width="9.81640625" style="1" customWidth="1"/>
    <col min="5892" max="5892" width="7.1796875" style="1" customWidth="1"/>
    <col min="5893" max="5893" width="0.453125" style="1" customWidth="1"/>
    <col min="5894" max="5894" width="22.54296875" style="1" customWidth="1"/>
    <col min="5895" max="5895" width="14.453125" style="1" customWidth="1"/>
    <col min="5896" max="5896" width="7.26953125" style="1" customWidth="1"/>
    <col min="5897" max="5897" width="5.54296875" style="1" customWidth="1"/>
    <col min="5898" max="5898" width="12.7265625" style="1" customWidth="1"/>
    <col min="5899" max="5899" width="2.1796875" style="1" customWidth="1"/>
    <col min="5900" max="5900" width="7.453125" style="1" customWidth="1"/>
    <col min="5901" max="5901" width="14.453125" style="1" customWidth="1"/>
    <col min="5902" max="5902" width="4.453125" style="1" customWidth="1"/>
    <col min="5903" max="5903" width="9.26953125" style="1" customWidth="1"/>
    <col min="5904" max="5904" width="17" style="1" customWidth="1"/>
    <col min="5905" max="6144" width="9.1796875" style="1"/>
    <col min="6145" max="6145" width="30.26953125" style="1" customWidth="1"/>
    <col min="6146" max="6146" width="9.54296875" style="1" bestFit="1" customWidth="1"/>
    <col min="6147" max="6147" width="9.81640625" style="1" customWidth="1"/>
    <col min="6148" max="6148" width="7.1796875" style="1" customWidth="1"/>
    <col min="6149" max="6149" width="0.453125" style="1" customWidth="1"/>
    <col min="6150" max="6150" width="22.54296875" style="1" customWidth="1"/>
    <col min="6151" max="6151" width="14.453125" style="1" customWidth="1"/>
    <col min="6152" max="6152" width="7.26953125" style="1" customWidth="1"/>
    <col min="6153" max="6153" width="5.54296875" style="1" customWidth="1"/>
    <col min="6154" max="6154" width="12.7265625" style="1" customWidth="1"/>
    <col min="6155" max="6155" width="2.1796875" style="1" customWidth="1"/>
    <col min="6156" max="6156" width="7.453125" style="1" customWidth="1"/>
    <col min="6157" max="6157" width="14.453125" style="1" customWidth="1"/>
    <col min="6158" max="6158" width="4.453125" style="1" customWidth="1"/>
    <col min="6159" max="6159" width="9.26953125" style="1" customWidth="1"/>
    <col min="6160" max="6160" width="17" style="1" customWidth="1"/>
    <col min="6161" max="6400" width="9.1796875" style="1"/>
    <col min="6401" max="6401" width="30.26953125" style="1" customWidth="1"/>
    <col min="6402" max="6402" width="9.54296875" style="1" bestFit="1" customWidth="1"/>
    <col min="6403" max="6403" width="9.81640625" style="1" customWidth="1"/>
    <col min="6404" max="6404" width="7.1796875" style="1" customWidth="1"/>
    <col min="6405" max="6405" width="0.453125" style="1" customWidth="1"/>
    <col min="6406" max="6406" width="22.54296875" style="1" customWidth="1"/>
    <col min="6407" max="6407" width="14.453125" style="1" customWidth="1"/>
    <col min="6408" max="6408" width="7.26953125" style="1" customWidth="1"/>
    <col min="6409" max="6409" width="5.54296875" style="1" customWidth="1"/>
    <col min="6410" max="6410" width="12.7265625" style="1" customWidth="1"/>
    <col min="6411" max="6411" width="2.1796875" style="1" customWidth="1"/>
    <col min="6412" max="6412" width="7.453125" style="1" customWidth="1"/>
    <col min="6413" max="6413" width="14.453125" style="1" customWidth="1"/>
    <col min="6414" max="6414" width="4.453125" style="1" customWidth="1"/>
    <col min="6415" max="6415" width="9.26953125" style="1" customWidth="1"/>
    <col min="6416" max="6416" width="17" style="1" customWidth="1"/>
    <col min="6417" max="6656" width="9.1796875" style="1"/>
    <col min="6657" max="6657" width="30.26953125" style="1" customWidth="1"/>
    <col min="6658" max="6658" width="9.54296875" style="1" bestFit="1" customWidth="1"/>
    <col min="6659" max="6659" width="9.81640625" style="1" customWidth="1"/>
    <col min="6660" max="6660" width="7.1796875" style="1" customWidth="1"/>
    <col min="6661" max="6661" width="0.453125" style="1" customWidth="1"/>
    <col min="6662" max="6662" width="22.54296875" style="1" customWidth="1"/>
    <col min="6663" max="6663" width="14.453125" style="1" customWidth="1"/>
    <col min="6664" max="6664" width="7.26953125" style="1" customWidth="1"/>
    <col min="6665" max="6665" width="5.54296875" style="1" customWidth="1"/>
    <col min="6666" max="6666" width="12.7265625" style="1" customWidth="1"/>
    <col min="6667" max="6667" width="2.1796875" style="1" customWidth="1"/>
    <col min="6668" max="6668" width="7.453125" style="1" customWidth="1"/>
    <col min="6669" max="6669" width="14.453125" style="1" customWidth="1"/>
    <col min="6670" max="6670" width="4.453125" style="1" customWidth="1"/>
    <col min="6671" max="6671" width="9.26953125" style="1" customWidth="1"/>
    <col min="6672" max="6672" width="17" style="1" customWidth="1"/>
    <col min="6673" max="6912" width="9.1796875" style="1"/>
    <col min="6913" max="6913" width="30.26953125" style="1" customWidth="1"/>
    <col min="6914" max="6914" width="9.54296875" style="1" bestFit="1" customWidth="1"/>
    <col min="6915" max="6915" width="9.81640625" style="1" customWidth="1"/>
    <col min="6916" max="6916" width="7.1796875" style="1" customWidth="1"/>
    <col min="6917" max="6917" width="0.453125" style="1" customWidth="1"/>
    <col min="6918" max="6918" width="22.54296875" style="1" customWidth="1"/>
    <col min="6919" max="6919" width="14.453125" style="1" customWidth="1"/>
    <col min="6920" max="6920" width="7.26953125" style="1" customWidth="1"/>
    <col min="6921" max="6921" width="5.54296875" style="1" customWidth="1"/>
    <col min="6922" max="6922" width="12.7265625" style="1" customWidth="1"/>
    <col min="6923" max="6923" width="2.1796875" style="1" customWidth="1"/>
    <col min="6924" max="6924" width="7.453125" style="1" customWidth="1"/>
    <col min="6925" max="6925" width="14.453125" style="1" customWidth="1"/>
    <col min="6926" max="6926" width="4.453125" style="1" customWidth="1"/>
    <col min="6927" max="6927" width="9.26953125" style="1" customWidth="1"/>
    <col min="6928" max="6928" width="17" style="1" customWidth="1"/>
    <col min="6929" max="7168" width="9.1796875" style="1"/>
    <col min="7169" max="7169" width="30.26953125" style="1" customWidth="1"/>
    <col min="7170" max="7170" width="9.54296875" style="1" bestFit="1" customWidth="1"/>
    <col min="7171" max="7171" width="9.81640625" style="1" customWidth="1"/>
    <col min="7172" max="7172" width="7.1796875" style="1" customWidth="1"/>
    <col min="7173" max="7173" width="0.453125" style="1" customWidth="1"/>
    <col min="7174" max="7174" width="22.54296875" style="1" customWidth="1"/>
    <col min="7175" max="7175" width="14.453125" style="1" customWidth="1"/>
    <col min="7176" max="7176" width="7.26953125" style="1" customWidth="1"/>
    <col min="7177" max="7177" width="5.54296875" style="1" customWidth="1"/>
    <col min="7178" max="7178" width="12.7265625" style="1" customWidth="1"/>
    <col min="7179" max="7179" width="2.1796875" style="1" customWidth="1"/>
    <col min="7180" max="7180" width="7.453125" style="1" customWidth="1"/>
    <col min="7181" max="7181" width="14.453125" style="1" customWidth="1"/>
    <col min="7182" max="7182" width="4.453125" style="1" customWidth="1"/>
    <col min="7183" max="7183" width="9.26953125" style="1" customWidth="1"/>
    <col min="7184" max="7184" width="17" style="1" customWidth="1"/>
    <col min="7185" max="7424" width="9.1796875" style="1"/>
    <col min="7425" max="7425" width="30.26953125" style="1" customWidth="1"/>
    <col min="7426" max="7426" width="9.54296875" style="1" bestFit="1" customWidth="1"/>
    <col min="7427" max="7427" width="9.81640625" style="1" customWidth="1"/>
    <col min="7428" max="7428" width="7.1796875" style="1" customWidth="1"/>
    <col min="7429" max="7429" width="0.453125" style="1" customWidth="1"/>
    <col min="7430" max="7430" width="22.54296875" style="1" customWidth="1"/>
    <col min="7431" max="7431" width="14.453125" style="1" customWidth="1"/>
    <col min="7432" max="7432" width="7.26953125" style="1" customWidth="1"/>
    <col min="7433" max="7433" width="5.54296875" style="1" customWidth="1"/>
    <col min="7434" max="7434" width="12.7265625" style="1" customWidth="1"/>
    <col min="7435" max="7435" width="2.1796875" style="1" customWidth="1"/>
    <col min="7436" max="7436" width="7.453125" style="1" customWidth="1"/>
    <col min="7437" max="7437" width="14.453125" style="1" customWidth="1"/>
    <col min="7438" max="7438" width="4.453125" style="1" customWidth="1"/>
    <col min="7439" max="7439" width="9.26953125" style="1" customWidth="1"/>
    <col min="7440" max="7440" width="17" style="1" customWidth="1"/>
    <col min="7441" max="7680" width="9.1796875" style="1"/>
    <col min="7681" max="7681" width="30.26953125" style="1" customWidth="1"/>
    <col min="7682" max="7682" width="9.54296875" style="1" bestFit="1" customWidth="1"/>
    <col min="7683" max="7683" width="9.81640625" style="1" customWidth="1"/>
    <col min="7684" max="7684" width="7.1796875" style="1" customWidth="1"/>
    <col min="7685" max="7685" width="0.453125" style="1" customWidth="1"/>
    <col min="7686" max="7686" width="22.54296875" style="1" customWidth="1"/>
    <col min="7687" max="7687" width="14.453125" style="1" customWidth="1"/>
    <col min="7688" max="7688" width="7.26953125" style="1" customWidth="1"/>
    <col min="7689" max="7689" width="5.54296875" style="1" customWidth="1"/>
    <col min="7690" max="7690" width="12.7265625" style="1" customWidth="1"/>
    <col min="7691" max="7691" width="2.1796875" style="1" customWidth="1"/>
    <col min="7692" max="7692" width="7.453125" style="1" customWidth="1"/>
    <col min="7693" max="7693" width="14.453125" style="1" customWidth="1"/>
    <col min="7694" max="7694" width="4.453125" style="1" customWidth="1"/>
    <col min="7695" max="7695" width="9.26953125" style="1" customWidth="1"/>
    <col min="7696" max="7696" width="17" style="1" customWidth="1"/>
    <col min="7697" max="7936" width="9.1796875" style="1"/>
    <col min="7937" max="7937" width="30.26953125" style="1" customWidth="1"/>
    <col min="7938" max="7938" width="9.54296875" style="1" bestFit="1" customWidth="1"/>
    <col min="7939" max="7939" width="9.81640625" style="1" customWidth="1"/>
    <col min="7940" max="7940" width="7.1796875" style="1" customWidth="1"/>
    <col min="7941" max="7941" width="0.453125" style="1" customWidth="1"/>
    <col min="7942" max="7942" width="22.54296875" style="1" customWidth="1"/>
    <col min="7943" max="7943" width="14.453125" style="1" customWidth="1"/>
    <col min="7944" max="7944" width="7.26953125" style="1" customWidth="1"/>
    <col min="7945" max="7945" width="5.54296875" style="1" customWidth="1"/>
    <col min="7946" max="7946" width="12.7265625" style="1" customWidth="1"/>
    <col min="7947" max="7947" width="2.1796875" style="1" customWidth="1"/>
    <col min="7948" max="7948" width="7.453125" style="1" customWidth="1"/>
    <col min="7949" max="7949" width="14.453125" style="1" customWidth="1"/>
    <col min="7950" max="7950" width="4.453125" style="1" customWidth="1"/>
    <col min="7951" max="7951" width="9.26953125" style="1" customWidth="1"/>
    <col min="7952" max="7952" width="17" style="1" customWidth="1"/>
    <col min="7953" max="8192" width="9.1796875" style="1"/>
    <col min="8193" max="8193" width="30.26953125" style="1" customWidth="1"/>
    <col min="8194" max="8194" width="9.54296875" style="1" bestFit="1" customWidth="1"/>
    <col min="8195" max="8195" width="9.81640625" style="1" customWidth="1"/>
    <col min="8196" max="8196" width="7.1796875" style="1" customWidth="1"/>
    <col min="8197" max="8197" width="0.453125" style="1" customWidth="1"/>
    <col min="8198" max="8198" width="22.54296875" style="1" customWidth="1"/>
    <col min="8199" max="8199" width="14.453125" style="1" customWidth="1"/>
    <col min="8200" max="8200" width="7.26953125" style="1" customWidth="1"/>
    <col min="8201" max="8201" width="5.54296875" style="1" customWidth="1"/>
    <col min="8202" max="8202" width="12.7265625" style="1" customWidth="1"/>
    <col min="8203" max="8203" width="2.1796875" style="1" customWidth="1"/>
    <col min="8204" max="8204" width="7.453125" style="1" customWidth="1"/>
    <col min="8205" max="8205" width="14.453125" style="1" customWidth="1"/>
    <col min="8206" max="8206" width="4.453125" style="1" customWidth="1"/>
    <col min="8207" max="8207" width="9.26953125" style="1" customWidth="1"/>
    <col min="8208" max="8208" width="17" style="1" customWidth="1"/>
    <col min="8209" max="8448" width="9.1796875" style="1"/>
    <col min="8449" max="8449" width="30.26953125" style="1" customWidth="1"/>
    <col min="8450" max="8450" width="9.54296875" style="1" bestFit="1" customWidth="1"/>
    <col min="8451" max="8451" width="9.81640625" style="1" customWidth="1"/>
    <col min="8452" max="8452" width="7.1796875" style="1" customWidth="1"/>
    <col min="8453" max="8453" width="0.453125" style="1" customWidth="1"/>
    <col min="8454" max="8454" width="22.54296875" style="1" customWidth="1"/>
    <col min="8455" max="8455" width="14.453125" style="1" customWidth="1"/>
    <col min="8456" max="8456" width="7.26953125" style="1" customWidth="1"/>
    <col min="8457" max="8457" width="5.54296875" style="1" customWidth="1"/>
    <col min="8458" max="8458" width="12.7265625" style="1" customWidth="1"/>
    <col min="8459" max="8459" width="2.1796875" style="1" customWidth="1"/>
    <col min="8460" max="8460" width="7.453125" style="1" customWidth="1"/>
    <col min="8461" max="8461" width="14.453125" style="1" customWidth="1"/>
    <col min="8462" max="8462" width="4.453125" style="1" customWidth="1"/>
    <col min="8463" max="8463" width="9.26953125" style="1" customWidth="1"/>
    <col min="8464" max="8464" width="17" style="1" customWidth="1"/>
    <col min="8465" max="8704" width="9.1796875" style="1"/>
    <col min="8705" max="8705" width="30.26953125" style="1" customWidth="1"/>
    <col min="8706" max="8706" width="9.54296875" style="1" bestFit="1" customWidth="1"/>
    <col min="8707" max="8707" width="9.81640625" style="1" customWidth="1"/>
    <col min="8708" max="8708" width="7.1796875" style="1" customWidth="1"/>
    <col min="8709" max="8709" width="0.453125" style="1" customWidth="1"/>
    <col min="8710" max="8710" width="22.54296875" style="1" customWidth="1"/>
    <col min="8711" max="8711" width="14.453125" style="1" customWidth="1"/>
    <col min="8712" max="8712" width="7.26953125" style="1" customWidth="1"/>
    <col min="8713" max="8713" width="5.54296875" style="1" customWidth="1"/>
    <col min="8714" max="8714" width="12.7265625" style="1" customWidth="1"/>
    <col min="8715" max="8715" width="2.1796875" style="1" customWidth="1"/>
    <col min="8716" max="8716" width="7.453125" style="1" customWidth="1"/>
    <col min="8717" max="8717" width="14.453125" style="1" customWidth="1"/>
    <col min="8718" max="8718" width="4.453125" style="1" customWidth="1"/>
    <col min="8719" max="8719" width="9.26953125" style="1" customWidth="1"/>
    <col min="8720" max="8720" width="17" style="1" customWidth="1"/>
    <col min="8721" max="8960" width="9.1796875" style="1"/>
    <col min="8961" max="8961" width="30.26953125" style="1" customWidth="1"/>
    <col min="8962" max="8962" width="9.54296875" style="1" bestFit="1" customWidth="1"/>
    <col min="8963" max="8963" width="9.81640625" style="1" customWidth="1"/>
    <col min="8964" max="8964" width="7.1796875" style="1" customWidth="1"/>
    <col min="8965" max="8965" width="0.453125" style="1" customWidth="1"/>
    <col min="8966" max="8966" width="22.54296875" style="1" customWidth="1"/>
    <col min="8967" max="8967" width="14.453125" style="1" customWidth="1"/>
    <col min="8968" max="8968" width="7.26953125" style="1" customWidth="1"/>
    <col min="8969" max="8969" width="5.54296875" style="1" customWidth="1"/>
    <col min="8970" max="8970" width="12.7265625" style="1" customWidth="1"/>
    <col min="8971" max="8971" width="2.1796875" style="1" customWidth="1"/>
    <col min="8972" max="8972" width="7.453125" style="1" customWidth="1"/>
    <col min="8973" max="8973" width="14.453125" style="1" customWidth="1"/>
    <col min="8974" max="8974" width="4.453125" style="1" customWidth="1"/>
    <col min="8975" max="8975" width="9.26953125" style="1" customWidth="1"/>
    <col min="8976" max="8976" width="17" style="1" customWidth="1"/>
    <col min="8977" max="9216" width="9.1796875" style="1"/>
    <col min="9217" max="9217" width="30.26953125" style="1" customWidth="1"/>
    <col min="9218" max="9218" width="9.54296875" style="1" bestFit="1" customWidth="1"/>
    <col min="9219" max="9219" width="9.81640625" style="1" customWidth="1"/>
    <col min="9220" max="9220" width="7.1796875" style="1" customWidth="1"/>
    <col min="9221" max="9221" width="0.453125" style="1" customWidth="1"/>
    <col min="9222" max="9222" width="22.54296875" style="1" customWidth="1"/>
    <col min="9223" max="9223" width="14.453125" style="1" customWidth="1"/>
    <col min="9224" max="9224" width="7.26953125" style="1" customWidth="1"/>
    <col min="9225" max="9225" width="5.54296875" style="1" customWidth="1"/>
    <col min="9226" max="9226" width="12.7265625" style="1" customWidth="1"/>
    <col min="9227" max="9227" width="2.1796875" style="1" customWidth="1"/>
    <col min="9228" max="9228" width="7.453125" style="1" customWidth="1"/>
    <col min="9229" max="9229" width="14.453125" style="1" customWidth="1"/>
    <col min="9230" max="9230" width="4.453125" style="1" customWidth="1"/>
    <col min="9231" max="9231" width="9.26953125" style="1" customWidth="1"/>
    <col min="9232" max="9232" width="17" style="1" customWidth="1"/>
    <col min="9233" max="9472" width="9.1796875" style="1"/>
    <col min="9473" max="9473" width="30.26953125" style="1" customWidth="1"/>
    <col min="9474" max="9474" width="9.54296875" style="1" bestFit="1" customWidth="1"/>
    <col min="9475" max="9475" width="9.81640625" style="1" customWidth="1"/>
    <col min="9476" max="9476" width="7.1796875" style="1" customWidth="1"/>
    <col min="9477" max="9477" width="0.453125" style="1" customWidth="1"/>
    <col min="9478" max="9478" width="22.54296875" style="1" customWidth="1"/>
    <col min="9479" max="9479" width="14.453125" style="1" customWidth="1"/>
    <col min="9480" max="9480" width="7.26953125" style="1" customWidth="1"/>
    <col min="9481" max="9481" width="5.54296875" style="1" customWidth="1"/>
    <col min="9482" max="9482" width="12.7265625" style="1" customWidth="1"/>
    <col min="9483" max="9483" width="2.1796875" style="1" customWidth="1"/>
    <col min="9484" max="9484" width="7.453125" style="1" customWidth="1"/>
    <col min="9485" max="9485" width="14.453125" style="1" customWidth="1"/>
    <col min="9486" max="9486" width="4.453125" style="1" customWidth="1"/>
    <col min="9487" max="9487" width="9.26953125" style="1" customWidth="1"/>
    <col min="9488" max="9488" width="17" style="1" customWidth="1"/>
    <col min="9489" max="9728" width="9.1796875" style="1"/>
    <col min="9729" max="9729" width="30.26953125" style="1" customWidth="1"/>
    <col min="9730" max="9730" width="9.54296875" style="1" bestFit="1" customWidth="1"/>
    <col min="9731" max="9731" width="9.81640625" style="1" customWidth="1"/>
    <col min="9732" max="9732" width="7.1796875" style="1" customWidth="1"/>
    <col min="9733" max="9733" width="0.453125" style="1" customWidth="1"/>
    <col min="9734" max="9734" width="22.54296875" style="1" customWidth="1"/>
    <col min="9735" max="9735" width="14.453125" style="1" customWidth="1"/>
    <col min="9736" max="9736" width="7.26953125" style="1" customWidth="1"/>
    <col min="9737" max="9737" width="5.54296875" style="1" customWidth="1"/>
    <col min="9738" max="9738" width="12.7265625" style="1" customWidth="1"/>
    <col min="9739" max="9739" width="2.1796875" style="1" customWidth="1"/>
    <col min="9740" max="9740" width="7.453125" style="1" customWidth="1"/>
    <col min="9741" max="9741" width="14.453125" style="1" customWidth="1"/>
    <col min="9742" max="9742" width="4.453125" style="1" customWidth="1"/>
    <col min="9743" max="9743" width="9.26953125" style="1" customWidth="1"/>
    <col min="9744" max="9744" width="17" style="1" customWidth="1"/>
    <col min="9745" max="9984" width="9.1796875" style="1"/>
    <col min="9985" max="9985" width="30.26953125" style="1" customWidth="1"/>
    <col min="9986" max="9986" width="9.54296875" style="1" bestFit="1" customWidth="1"/>
    <col min="9987" max="9987" width="9.81640625" style="1" customWidth="1"/>
    <col min="9988" max="9988" width="7.1796875" style="1" customWidth="1"/>
    <col min="9989" max="9989" width="0.453125" style="1" customWidth="1"/>
    <col min="9990" max="9990" width="22.54296875" style="1" customWidth="1"/>
    <col min="9991" max="9991" width="14.453125" style="1" customWidth="1"/>
    <col min="9992" max="9992" width="7.26953125" style="1" customWidth="1"/>
    <col min="9993" max="9993" width="5.54296875" style="1" customWidth="1"/>
    <col min="9994" max="9994" width="12.7265625" style="1" customWidth="1"/>
    <col min="9995" max="9995" width="2.1796875" style="1" customWidth="1"/>
    <col min="9996" max="9996" width="7.453125" style="1" customWidth="1"/>
    <col min="9997" max="9997" width="14.453125" style="1" customWidth="1"/>
    <col min="9998" max="9998" width="4.453125" style="1" customWidth="1"/>
    <col min="9999" max="9999" width="9.26953125" style="1" customWidth="1"/>
    <col min="10000" max="10000" width="17" style="1" customWidth="1"/>
    <col min="10001" max="10240" width="9.1796875" style="1"/>
    <col min="10241" max="10241" width="30.26953125" style="1" customWidth="1"/>
    <col min="10242" max="10242" width="9.54296875" style="1" bestFit="1" customWidth="1"/>
    <col min="10243" max="10243" width="9.81640625" style="1" customWidth="1"/>
    <col min="10244" max="10244" width="7.1796875" style="1" customWidth="1"/>
    <col min="10245" max="10245" width="0.453125" style="1" customWidth="1"/>
    <col min="10246" max="10246" width="22.54296875" style="1" customWidth="1"/>
    <col min="10247" max="10247" width="14.453125" style="1" customWidth="1"/>
    <col min="10248" max="10248" width="7.26953125" style="1" customWidth="1"/>
    <col min="10249" max="10249" width="5.54296875" style="1" customWidth="1"/>
    <col min="10250" max="10250" width="12.7265625" style="1" customWidth="1"/>
    <col min="10251" max="10251" width="2.1796875" style="1" customWidth="1"/>
    <col min="10252" max="10252" width="7.453125" style="1" customWidth="1"/>
    <col min="10253" max="10253" width="14.453125" style="1" customWidth="1"/>
    <col min="10254" max="10254" width="4.453125" style="1" customWidth="1"/>
    <col min="10255" max="10255" width="9.26953125" style="1" customWidth="1"/>
    <col min="10256" max="10256" width="17" style="1" customWidth="1"/>
    <col min="10257" max="10496" width="9.1796875" style="1"/>
    <col min="10497" max="10497" width="30.26953125" style="1" customWidth="1"/>
    <col min="10498" max="10498" width="9.54296875" style="1" bestFit="1" customWidth="1"/>
    <col min="10499" max="10499" width="9.81640625" style="1" customWidth="1"/>
    <col min="10500" max="10500" width="7.1796875" style="1" customWidth="1"/>
    <col min="10501" max="10501" width="0.453125" style="1" customWidth="1"/>
    <col min="10502" max="10502" width="22.54296875" style="1" customWidth="1"/>
    <col min="10503" max="10503" width="14.453125" style="1" customWidth="1"/>
    <col min="10504" max="10504" width="7.26953125" style="1" customWidth="1"/>
    <col min="10505" max="10505" width="5.54296875" style="1" customWidth="1"/>
    <col min="10506" max="10506" width="12.7265625" style="1" customWidth="1"/>
    <col min="10507" max="10507" width="2.1796875" style="1" customWidth="1"/>
    <col min="10508" max="10508" width="7.453125" style="1" customWidth="1"/>
    <col min="10509" max="10509" width="14.453125" style="1" customWidth="1"/>
    <col min="10510" max="10510" width="4.453125" style="1" customWidth="1"/>
    <col min="10511" max="10511" width="9.26953125" style="1" customWidth="1"/>
    <col min="10512" max="10512" width="17" style="1" customWidth="1"/>
    <col min="10513" max="10752" width="9.1796875" style="1"/>
    <col min="10753" max="10753" width="30.26953125" style="1" customWidth="1"/>
    <col min="10754" max="10754" width="9.54296875" style="1" bestFit="1" customWidth="1"/>
    <col min="10755" max="10755" width="9.81640625" style="1" customWidth="1"/>
    <col min="10756" max="10756" width="7.1796875" style="1" customWidth="1"/>
    <col min="10757" max="10757" width="0.453125" style="1" customWidth="1"/>
    <col min="10758" max="10758" width="22.54296875" style="1" customWidth="1"/>
    <col min="10759" max="10759" width="14.453125" style="1" customWidth="1"/>
    <col min="10760" max="10760" width="7.26953125" style="1" customWidth="1"/>
    <col min="10761" max="10761" width="5.54296875" style="1" customWidth="1"/>
    <col min="10762" max="10762" width="12.7265625" style="1" customWidth="1"/>
    <col min="10763" max="10763" width="2.1796875" style="1" customWidth="1"/>
    <col min="10764" max="10764" width="7.453125" style="1" customWidth="1"/>
    <col min="10765" max="10765" width="14.453125" style="1" customWidth="1"/>
    <col min="10766" max="10766" width="4.453125" style="1" customWidth="1"/>
    <col min="10767" max="10767" width="9.26953125" style="1" customWidth="1"/>
    <col min="10768" max="10768" width="17" style="1" customWidth="1"/>
    <col min="10769" max="11008" width="9.1796875" style="1"/>
    <col min="11009" max="11009" width="30.26953125" style="1" customWidth="1"/>
    <col min="11010" max="11010" width="9.54296875" style="1" bestFit="1" customWidth="1"/>
    <col min="11011" max="11011" width="9.81640625" style="1" customWidth="1"/>
    <col min="11012" max="11012" width="7.1796875" style="1" customWidth="1"/>
    <col min="11013" max="11013" width="0.453125" style="1" customWidth="1"/>
    <col min="11014" max="11014" width="22.54296875" style="1" customWidth="1"/>
    <col min="11015" max="11015" width="14.453125" style="1" customWidth="1"/>
    <col min="11016" max="11016" width="7.26953125" style="1" customWidth="1"/>
    <col min="11017" max="11017" width="5.54296875" style="1" customWidth="1"/>
    <col min="11018" max="11018" width="12.7265625" style="1" customWidth="1"/>
    <col min="11019" max="11019" width="2.1796875" style="1" customWidth="1"/>
    <col min="11020" max="11020" width="7.453125" style="1" customWidth="1"/>
    <col min="11021" max="11021" width="14.453125" style="1" customWidth="1"/>
    <col min="11022" max="11022" width="4.453125" style="1" customWidth="1"/>
    <col min="11023" max="11023" width="9.26953125" style="1" customWidth="1"/>
    <col min="11024" max="11024" width="17" style="1" customWidth="1"/>
    <col min="11025" max="11264" width="9.1796875" style="1"/>
    <col min="11265" max="11265" width="30.26953125" style="1" customWidth="1"/>
    <col min="11266" max="11266" width="9.54296875" style="1" bestFit="1" customWidth="1"/>
    <col min="11267" max="11267" width="9.81640625" style="1" customWidth="1"/>
    <col min="11268" max="11268" width="7.1796875" style="1" customWidth="1"/>
    <col min="11269" max="11269" width="0.453125" style="1" customWidth="1"/>
    <col min="11270" max="11270" width="22.54296875" style="1" customWidth="1"/>
    <col min="11271" max="11271" width="14.453125" style="1" customWidth="1"/>
    <col min="11272" max="11272" width="7.26953125" style="1" customWidth="1"/>
    <col min="11273" max="11273" width="5.54296875" style="1" customWidth="1"/>
    <col min="11274" max="11274" width="12.7265625" style="1" customWidth="1"/>
    <col min="11275" max="11275" width="2.1796875" style="1" customWidth="1"/>
    <col min="11276" max="11276" width="7.453125" style="1" customWidth="1"/>
    <col min="11277" max="11277" width="14.453125" style="1" customWidth="1"/>
    <col min="11278" max="11278" width="4.453125" style="1" customWidth="1"/>
    <col min="11279" max="11279" width="9.26953125" style="1" customWidth="1"/>
    <col min="11280" max="11280" width="17" style="1" customWidth="1"/>
    <col min="11281" max="11520" width="9.1796875" style="1"/>
    <col min="11521" max="11521" width="30.26953125" style="1" customWidth="1"/>
    <col min="11522" max="11522" width="9.54296875" style="1" bestFit="1" customWidth="1"/>
    <col min="11523" max="11523" width="9.81640625" style="1" customWidth="1"/>
    <col min="11524" max="11524" width="7.1796875" style="1" customWidth="1"/>
    <col min="11525" max="11525" width="0.453125" style="1" customWidth="1"/>
    <col min="11526" max="11526" width="22.54296875" style="1" customWidth="1"/>
    <col min="11527" max="11527" width="14.453125" style="1" customWidth="1"/>
    <col min="11528" max="11528" width="7.26953125" style="1" customWidth="1"/>
    <col min="11529" max="11529" width="5.54296875" style="1" customWidth="1"/>
    <col min="11530" max="11530" width="12.7265625" style="1" customWidth="1"/>
    <col min="11531" max="11531" width="2.1796875" style="1" customWidth="1"/>
    <col min="11532" max="11532" width="7.453125" style="1" customWidth="1"/>
    <col min="11533" max="11533" width="14.453125" style="1" customWidth="1"/>
    <col min="11534" max="11534" width="4.453125" style="1" customWidth="1"/>
    <col min="11535" max="11535" width="9.26953125" style="1" customWidth="1"/>
    <col min="11536" max="11536" width="17" style="1" customWidth="1"/>
    <col min="11537" max="11776" width="9.1796875" style="1"/>
    <col min="11777" max="11777" width="30.26953125" style="1" customWidth="1"/>
    <col min="11778" max="11778" width="9.54296875" style="1" bestFit="1" customWidth="1"/>
    <col min="11779" max="11779" width="9.81640625" style="1" customWidth="1"/>
    <col min="11780" max="11780" width="7.1796875" style="1" customWidth="1"/>
    <col min="11781" max="11781" width="0.453125" style="1" customWidth="1"/>
    <col min="11782" max="11782" width="22.54296875" style="1" customWidth="1"/>
    <col min="11783" max="11783" width="14.453125" style="1" customWidth="1"/>
    <col min="11784" max="11784" width="7.26953125" style="1" customWidth="1"/>
    <col min="11785" max="11785" width="5.54296875" style="1" customWidth="1"/>
    <col min="11786" max="11786" width="12.7265625" style="1" customWidth="1"/>
    <col min="11787" max="11787" width="2.1796875" style="1" customWidth="1"/>
    <col min="11788" max="11788" width="7.453125" style="1" customWidth="1"/>
    <col min="11789" max="11789" width="14.453125" style="1" customWidth="1"/>
    <col min="11790" max="11790" width="4.453125" style="1" customWidth="1"/>
    <col min="11791" max="11791" width="9.26953125" style="1" customWidth="1"/>
    <col min="11792" max="11792" width="17" style="1" customWidth="1"/>
    <col min="11793" max="12032" width="9.1796875" style="1"/>
    <col min="12033" max="12033" width="30.26953125" style="1" customWidth="1"/>
    <col min="12034" max="12034" width="9.54296875" style="1" bestFit="1" customWidth="1"/>
    <col min="12035" max="12035" width="9.81640625" style="1" customWidth="1"/>
    <col min="12036" max="12036" width="7.1796875" style="1" customWidth="1"/>
    <col min="12037" max="12037" width="0.453125" style="1" customWidth="1"/>
    <col min="12038" max="12038" width="22.54296875" style="1" customWidth="1"/>
    <col min="12039" max="12039" width="14.453125" style="1" customWidth="1"/>
    <col min="12040" max="12040" width="7.26953125" style="1" customWidth="1"/>
    <col min="12041" max="12041" width="5.54296875" style="1" customWidth="1"/>
    <col min="12042" max="12042" width="12.7265625" style="1" customWidth="1"/>
    <col min="12043" max="12043" width="2.1796875" style="1" customWidth="1"/>
    <col min="12044" max="12044" width="7.453125" style="1" customWidth="1"/>
    <col min="12045" max="12045" width="14.453125" style="1" customWidth="1"/>
    <col min="12046" max="12046" width="4.453125" style="1" customWidth="1"/>
    <col min="12047" max="12047" width="9.26953125" style="1" customWidth="1"/>
    <col min="12048" max="12048" width="17" style="1" customWidth="1"/>
    <col min="12049" max="12288" width="9.1796875" style="1"/>
    <col min="12289" max="12289" width="30.26953125" style="1" customWidth="1"/>
    <col min="12290" max="12290" width="9.54296875" style="1" bestFit="1" customWidth="1"/>
    <col min="12291" max="12291" width="9.81640625" style="1" customWidth="1"/>
    <col min="12292" max="12292" width="7.1796875" style="1" customWidth="1"/>
    <col min="12293" max="12293" width="0.453125" style="1" customWidth="1"/>
    <col min="12294" max="12294" width="22.54296875" style="1" customWidth="1"/>
    <col min="12295" max="12295" width="14.453125" style="1" customWidth="1"/>
    <col min="12296" max="12296" width="7.26953125" style="1" customWidth="1"/>
    <col min="12297" max="12297" width="5.54296875" style="1" customWidth="1"/>
    <col min="12298" max="12298" width="12.7265625" style="1" customWidth="1"/>
    <col min="12299" max="12299" width="2.1796875" style="1" customWidth="1"/>
    <col min="12300" max="12300" width="7.453125" style="1" customWidth="1"/>
    <col min="12301" max="12301" width="14.453125" style="1" customWidth="1"/>
    <col min="12302" max="12302" width="4.453125" style="1" customWidth="1"/>
    <col min="12303" max="12303" width="9.26953125" style="1" customWidth="1"/>
    <col min="12304" max="12304" width="17" style="1" customWidth="1"/>
    <col min="12305" max="12544" width="9.1796875" style="1"/>
    <col min="12545" max="12545" width="30.26953125" style="1" customWidth="1"/>
    <col min="12546" max="12546" width="9.54296875" style="1" bestFit="1" customWidth="1"/>
    <col min="12547" max="12547" width="9.81640625" style="1" customWidth="1"/>
    <col min="12548" max="12548" width="7.1796875" style="1" customWidth="1"/>
    <col min="12549" max="12549" width="0.453125" style="1" customWidth="1"/>
    <col min="12550" max="12550" width="22.54296875" style="1" customWidth="1"/>
    <col min="12551" max="12551" width="14.453125" style="1" customWidth="1"/>
    <col min="12552" max="12552" width="7.26953125" style="1" customWidth="1"/>
    <col min="12553" max="12553" width="5.54296875" style="1" customWidth="1"/>
    <col min="12554" max="12554" width="12.7265625" style="1" customWidth="1"/>
    <col min="12555" max="12555" width="2.1796875" style="1" customWidth="1"/>
    <col min="12556" max="12556" width="7.453125" style="1" customWidth="1"/>
    <col min="12557" max="12557" width="14.453125" style="1" customWidth="1"/>
    <col min="12558" max="12558" width="4.453125" style="1" customWidth="1"/>
    <col min="12559" max="12559" width="9.26953125" style="1" customWidth="1"/>
    <col min="12560" max="12560" width="17" style="1" customWidth="1"/>
    <col min="12561" max="12800" width="9.1796875" style="1"/>
    <col min="12801" max="12801" width="30.26953125" style="1" customWidth="1"/>
    <col min="12802" max="12802" width="9.54296875" style="1" bestFit="1" customWidth="1"/>
    <col min="12803" max="12803" width="9.81640625" style="1" customWidth="1"/>
    <col min="12804" max="12804" width="7.1796875" style="1" customWidth="1"/>
    <col min="12805" max="12805" width="0.453125" style="1" customWidth="1"/>
    <col min="12806" max="12806" width="22.54296875" style="1" customWidth="1"/>
    <col min="12807" max="12807" width="14.453125" style="1" customWidth="1"/>
    <col min="12808" max="12808" width="7.26953125" style="1" customWidth="1"/>
    <col min="12809" max="12809" width="5.54296875" style="1" customWidth="1"/>
    <col min="12810" max="12810" width="12.7265625" style="1" customWidth="1"/>
    <col min="12811" max="12811" width="2.1796875" style="1" customWidth="1"/>
    <col min="12812" max="12812" width="7.453125" style="1" customWidth="1"/>
    <col min="12813" max="12813" width="14.453125" style="1" customWidth="1"/>
    <col min="12814" max="12814" width="4.453125" style="1" customWidth="1"/>
    <col min="12815" max="12815" width="9.26953125" style="1" customWidth="1"/>
    <col min="12816" max="12816" width="17" style="1" customWidth="1"/>
    <col min="12817" max="13056" width="9.1796875" style="1"/>
    <col min="13057" max="13057" width="30.26953125" style="1" customWidth="1"/>
    <col min="13058" max="13058" width="9.54296875" style="1" bestFit="1" customWidth="1"/>
    <col min="13059" max="13059" width="9.81640625" style="1" customWidth="1"/>
    <col min="13060" max="13060" width="7.1796875" style="1" customWidth="1"/>
    <col min="13061" max="13061" width="0.453125" style="1" customWidth="1"/>
    <col min="13062" max="13062" width="22.54296875" style="1" customWidth="1"/>
    <col min="13063" max="13063" width="14.453125" style="1" customWidth="1"/>
    <col min="13064" max="13064" width="7.26953125" style="1" customWidth="1"/>
    <col min="13065" max="13065" width="5.54296875" style="1" customWidth="1"/>
    <col min="13066" max="13066" width="12.7265625" style="1" customWidth="1"/>
    <col min="13067" max="13067" width="2.1796875" style="1" customWidth="1"/>
    <col min="13068" max="13068" width="7.453125" style="1" customWidth="1"/>
    <col min="13069" max="13069" width="14.453125" style="1" customWidth="1"/>
    <col min="13070" max="13070" width="4.453125" style="1" customWidth="1"/>
    <col min="13071" max="13071" width="9.26953125" style="1" customWidth="1"/>
    <col min="13072" max="13072" width="17" style="1" customWidth="1"/>
    <col min="13073" max="13312" width="9.1796875" style="1"/>
    <col min="13313" max="13313" width="30.26953125" style="1" customWidth="1"/>
    <col min="13314" max="13314" width="9.54296875" style="1" bestFit="1" customWidth="1"/>
    <col min="13315" max="13315" width="9.81640625" style="1" customWidth="1"/>
    <col min="13316" max="13316" width="7.1796875" style="1" customWidth="1"/>
    <col min="13317" max="13317" width="0.453125" style="1" customWidth="1"/>
    <col min="13318" max="13318" width="22.54296875" style="1" customWidth="1"/>
    <col min="13319" max="13319" width="14.453125" style="1" customWidth="1"/>
    <col min="13320" max="13320" width="7.26953125" style="1" customWidth="1"/>
    <col min="13321" max="13321" width="5.54296875" style="1" customWidth="1"/>
    <col min="13322" max="13322" width="12.7265625" style="1" customWidth="1"/>
    <col min="13323" max="13323" width="2.1796875" style="1" customWidth="1"/>
    <col min="13324" max="13324" width="7.453125" style="1" customWidth="1"/>
    <col min="13325" max="13325" width="14.453125" style="1" customWidth="1"/>
    <col min="13326" max="13326" width="4.453125" style="1" customWidth="1"/>
    <col min="13327" max="13327" width="9.26953125" style="1" customWidth="1"/>
    <col min="13328" max="13328" width="17" style="1" customWidth="1"/>
    <col min="13329" max="13568" width="9.1796875" style="1"/>
    <col min="13569" max="13569" width="30.26953125" style="1" customWidth="1"/>
    <col min="13570" max="13570" width="9.54296875" style="1" bestFit="1" customWidth="1"/>
    <col min="13571" max="13571" width="9.81640625" style="1" customWidth="1"/>
    <col min="13572" max="13572" width="7.1796875" style="1" customWidth="1"/>
    <col min="13573" max="13573" width="0.453125" style="1" customWidth="1"/>
    <col min="13574" max="13574" width="22.54296875" style="1" customWidth="1"/>
    <col min="13575" max="13575" width="14.453125" style="1" customWidth="1"/>
    <col min="13576" max="13576" width="7.26953125" style="1" customWidth="1"/>
    <col min="13577" max="13577" width="5.54296875" style="1" customWidth="1"/>
    <col min="13578" max="13578" width="12.7265625" style="1" customWidth="1"/>
    <col min="13579" max="13579" width="2.1796875" style="1" customWidth="1"/>
    <col min="13580" max="13580" width="7.453125" style="1" customWidth="1"/>
    <col min="13581" max="13581" width="14.453125" style="1" customWidth="1"/>
    <col min="13582" max="13582" width="4.453125" style="1" customWidth="1"/>
    <col min="13583" max="13583" width="9.26953125" style="1" customWidth="1"/>
    <col min="13584" max="13584" width="17" style="1" customWidth="1"/>
    <col min="13585" max="13824" width="9.1796875" style="1"/>
    <col min="13825" max="13825" width="30.26953125" style="1" customWidth="1"/>
    <col min="13826" max="13826" width="9.54296875" style="1" bestFit="1" customWidth="1"/>
    <col min="13827" max="13827" width="9.81640625" style="1" customWidth="1"/>
    <col min="13828" max="13828" width="7.1796875" style="1" customWidth="1"/>
    <col min="13829" max="13829" width="0.453125" style="1" customWidth="1"/>
    <col min="13830" max="13830" width="22.54296875" style="1" customWidth="1"/>
    <col min="13831" max="13831" width="14.453125" style="1" customWidth="1"/>
    <col min="13832" max="13832" width="7.26953125" style="1" customWidth="1"/>
    <col min="13833" max="13833" width="5.54296875" style="1" customWidth="1"/>
    <col min="13834" max="13834" width="12.7265625" style="1" customWidth="1"/>
    <col min="13835" max="13835" width="2.1796875" style="1" customWidth="1"/>
    <col min="13836" max="13836" width="7.453125" style="1" customWidth="1"/>
    <col min="13837" max="13837" width="14.453125" style="1" customWidth="1"/>
    <col min="13838" max="13838" width="4.453125" style="1" customWidth="1"/>
    <col min="13839" max="13839" width="9.26953125" style="1" customWidth="1"/>
    <col min="13840" max="13840" width="17" style="1" customWidth="1"/>
    <col min="13841" max="14080" width="9.1796875" style="1"/>
    <col min="14081" max="14081" width="30.26953125" style="1" customWidth="1"/>
    <col min="14082" max="14082" width="9.54296875" style="1" bestFit="1" customWidth="1"/>
    <col min="14083" max="14083" width="9.81640625" style="1" customWidth="1"/>
    <col min="14084" max="14084" width="7.1796875" style="1" customWidth="1"/>
    <col min="14085" max="14085" width="0.453125" style="1" customWidth="1"/>
    <col min="14086" max="14086" width="22.54296875" style="1" customWidth="1"/>
    <col min="14087" max="14087" width="14.453125" style="1" customWidth="1"/>
    <col min="14088" max="14088" width="7.26953125" style="1" customWidth="1"/>
    <col min="14089" max="14089" width="5.54296875" style="1" customWidth="1"/>
    <col min="14090" max="14090" width="12.7265625" style="1" customWidth="1"/>
    <col min="14091" max="14091" width="2.1796875" style="1" customWidth="1"/>
    <col min="14092" max="14092" width="7.453125" style="1" customWidth="1"/>
    <col min="14093" max="14093" width="14.453125" style="1" customWidth="1"/>
    <col min="14094" max="14094" width="4.453125" style="1" customWidth="1"/>
    <col min="14095" max="14095" width="9.26953125" style="1" customWidth="1"/>
    <col min="14096" max="14096" width="17" style="1" customWidth="1"/>
    <col min="14097" max="14336" width="9.1796875" style="1"/>
    <col min="14337" max="14337" width="30.26953125" style="1" customWidth="1"/>
    <col min="14338" max="14338" width="9.54296875" style="1" bestFit="1" customWidth="1"/>
    <col min="14339" max="14339" width="9.81640625" style="1" customWidth="1"/>
    <col min="14340" max="14340" width="7.1796875" style="1" customWidth="1"/>
    <col min="14341" max="14341" width="0.453125" style="1" customWidth="1"/>
    <col min="14342" max="14342" width="22.54296875" style="1" customWidth="1"/>
    <col min="14343" max="14343" width="14.453125" style="1" customWidth="1"/>
    <col min="14344" max="14344" width="7.26953125" style="1" customWidth="1"/>
    <col min="14345" max="14345" width="5.54296875" style="1" customWidth="1"/>
    <col min="14346" max="14346" width="12.7265625" style="1" customWidth="1"/>
    <col min="14347" max="14347" width="2.1796875" style="1" customWidth="1"/>
    <col min="14348" max="14348" width="7.453125" style="1" customWidth="1"/>
    <col min="14349" max="14349" width="14.453125" style="1" customWidth="1"/>
    <col min="14350" max="14350" width="4.453125" style="1" customWidth="1"/>
    <col min="14351" max="14351" width="9.26953125" style="1" customWidth="1"/>
    <col min="14352" max="14352" width="17" style="1" customWidth="1"/>
    <col min="14353" max="14592" width="9.1796875" style="1"/>
    <col min="14593" max="14593" width="30.26953125" style="1" customWidth="1"/>
    <col min="14594" max="14594" width="9.54296875" style="1" bestFit="1" customWidth="1"/>
    <col min="14595" max="14595" width="9.81640625" style="1" customWidth="1"/>
    <col min="14596" max="14596" width="7.1796875" style="1" customWidth="1"/>
    <col min="14597" max="14597" width="0.453125" style="1" customWidth="1"/>
    <col min="14598" max="14598" width="22.54296875" style="1" customWidth="1"/>
    <col min="14599" max="14599" width="14.453125" style="1" customWidth="1"/>
    <col min="14600" max="14600" width="7.26953125" style="1" customWidth="1"/>
    <col min="14601" max="14601" width="5.54296875" style="1" customWidth="1"/>
    <col min="14602" max="14602" width="12.7265625" style="1" customWidth="1"/>
    <col min="14603" max="14603" width="2.1796875" style="1" customWidth="1"/>
    <col min="14604" max="14604" width="7.453125" style="1" customWidth="1"/>
    <col min="14605" max="14605" width="14.453125" style="1" customWidth="1"/>
    <col min="14606" max="14606" width="4.453125" style="1" customWidth="1"/>
    <col min="14607" max="14607" width="9.26953125" style="1" customWidth="1"/>
    <col min="14608" max="14608" width="17" style="1" customWidth="1"/>
    <col min="14609" max="14848" width="9.1796875" style="1"/>
    <col min="14849" max="14849" width="30.26953125" style="1" customWidth="1"/>
    <col min="14850" max="14850" width="9.54296875" style="1" bestFit="1" customWidth="1"/>
    <col min="14851" max="14851" width="9.81640625" style="1" customWidth="1"/>
    <col min="14852" max="14852" width="7.1796875" style="1" customWidth="1"/>
    <col min="14853" max="14853" width="0.453125" style="1" customWidth="1"/>
    <col min="14854" max="14854" width="22.54296875" style="1" customWidth="1"/>
    <col min="14855" max="14855" width="14.453125" style="1" customWidth="1"/>
    <col min="14856" max="14856" width="7.26953125" style="1" customWidth="1"/>
    <col min="14857" max="14857" width="5.54296875" style="1" customWidth="1"/>
    <col min="14858" max="14858" width="12.7265625" style="1" customWidth="1"/>
    <col min="14859" max="14859" width="2.1796875" style="1" customWidth="1"/>
    <col min="14860" max="14860" width="7.453125" style="1" customWidth="1"/>
    <col min="14861" max="14861" width="14.453125" style="1" customWidth="1"/>
    <col min="14862" max="14862" width="4.453125" style="1" customWidth="1"/>
    <col min="14863" max="14863" width="9.26953125" style="1" customWidth="1"/>
    <col min="14864" max="14864" width="17" style="1" customWidth="1"/>
    <col min="14865" max="15104" width="9.1796875" style="1"/>
    <col min="15105" max="15105" width="30.26953125" style="1" customWidth="1"/>
    <col min="15106" max="15106" width="9.54296875" style="1" bestFit="1" customWidth="1"/>
    <col min="15107" max="15107" width="9.81640625" style="1" customWidth="1"/>
    <col min="15108" max="15108" width="7.1796875" style="1" customWidth="1"/>
    <col min="15109" max="15109" width="0.453125" style="1" customWidth="1"/>
    <col min="15110" max="15110" width="22.54296875" style="1" customWidth="1"/>
    <col min="15111" max="15111" width="14.453125" style="1" customWidth="1"/>
    <col min="15112" max="15112" width="7.26953125" style="1" customWidth="1"/>
    <col min="15113" max="15113" width="5.54296875" style="1" customWidth="1"/>
    <col min="15114" max="15114" width="12.7265625" style="1" customWidth="1"/>
    <col min="15115" max="15115" width="2.1796875" style="1" customWidth="1"/>
    <col min="15116" max="15116" width="7.453125" style="1" customWidth="1"/>
    <col min="15117" max="15117" width="14.453125" style="1" customWidth="1"/>
    <col min="15118" max="15118" width="4.453125" style="1" customWidth="1"/>
    <col min="15119" max="15119" width="9.26953125" style="1" customWidth="1"/>
    <col min="15120" max="15120" width="17" style="1" customWidth="1"/>
    <col min="15121" max="15360" width="9.1796875" style="1"/>
    <col min="15361" max="15361" width="30.26953125" style="1" customWidth="1"/>
    <col min="15362" max="15362" width="9.54296875" style="1" bestFit="1" customWidth="1"/>
    <col min="15363" max="15363" width="9.81640625" style="1" customWidth="1"/>
    <col min="15364" max="15364" width="7.1796875" style="1" customWidth="1"/>
    <col min="15365" max="15365" width="0.453125" style="1" customWidth="1"/>
    <col min="15366" max="15366" width="22.54296875" style="1" customWidth="1"/>
    <col min="15367" max="15367" width="14.453125" style="1" customWidth="1"/>
    <col min="15368" max="15368" width="7.26953125" style="1" customWidth="1"/>
    <col min="15369" max="15369" width="5.54296875" style="1" customWidth="1"/>
    <col min="15370" max="15370" width="12.7265625" style="1" customWidth="1"/>
    <col min="15371" max="15371" width="2.1796875" style="1" customWidth="1"/>
    <col min="15372" max="15372" width="7.453125" style="1" customWidth="1"/>
    <col min="15373" max="15373" width="14.453125" style="1" customWidth="1"/>
    <col min="15374" max="15374" width="4.453125" style="1" customWidth="1"/>
    <col min="15375" max="15375" width="9.26953125" style="1" customWidth="1"/>
    <col min="15376" max="15376" width="17" style="1" customWidth="1"/>
    <col min="15377" max="15616" width="9.1796875" style="1"/>
    <col min="15617" max="15617" width="30.26953125" style="1" customWidth="1"/>
    <col min="15618" max="15618" width="9.54296875" style="1" bestFit="1" customWidth="1"/>
    <col min="15619" max="15619" width="9.81640625" style="1" customWidth="1"/>
    <col min="15620" max="15620" width="7.1796875" style="1" customWidth="1"/>
    <col min="15621" max="15621" width="0.453125" style="1" customWidth="1"/>
    <col min="15622" max="15622" width="22.54296875" style="1" customWidth="1"/>
    <col min="15623" max="15623" width="14.453125" style="1" customWidth="1"/>
    <col min="15624" max="15624" width="7.26953125" style="1" customWidth="1"/>
    <col min="15625" max="15625" width="5.54296875" style="1" customWidth="1"/>
    <col min="15626" max="15626" width="12.7265625" style="1" customWidth="1"/>
    <col min="15627" max="15627" width="2.1796875" style="1" customWidth="1"/>
    <col min="15628" max="15628" width="7.453125" style="1" customWidth="1"/>
    <col min="15629" max="15629" width="14.453125" style="1" customWidth="1"/>
    <col min="15630" max="15630" width="4.453125" style="1" customWidth="1"/>
    <col min="15631" max="15631" width="9.26953125" style="1" customWidth="1"/>
    <col min="15632" max="15632" width="17" style="1" customWidth="1"/>
    <col min="15633" max="15872" width="9.1796875" style="1"/>
    <col min="15873" max="15873" width="30.26953125" style="1" customWidth="1"/>
    <col min="15874" max="15874" width="9.54296875" style="1" bestFit="1" customWidth="1"/>
    <col min="15875" max="15875" width="9.81640625" style="1" customWidth="1"/>
    <col min="15876" max="15876" width="7.1796875" style="1" customWidth="1"/>
    <col min="15877" max="15877" width="0.453125" style="1" customWidth="1"/>
    <col min="15878" max="15878" width="22.54296875" style="1" customWidth="1"/>
    <col min="15879" max="15879" width="14.453125" style="1" customWidth="1"/>
    <col min="15880" max="15880" width="7.26953125" style="1" customWidth="1"/>
    <col min="15881" max="15881" width="5.54296875" style="1" customWidth="1"/>
    <col min="15882" max="15882" width="12.7265625" style="1" customWidth="1"/>
    <col min="15883" max="15883" width="2.1796875" style="1" customWidth="1"/>
    <col min="15884" max="15884" width="7.453125" style="1" customWidth="1"/>
    <col min="15885" max="15885" width="14.453125" style="1" customWidth="1"/>
    <col min="15886" max="15886" width="4.453125" style="1" customWidth="1"/>
    <col min="15887" max="15887" width="9.26953125" style="1" customWidth="1"/>
    <col min="15888" max="15888" width="17" style="1" customWidth="1"/>
    <col min="15889" max="16128" width="9.1796875" style="1"/>
    <col min="16129" max="16129" width="30.26953125" style="1" customWidth="1"/>
    <col min="16130" max="16130" width="9.54296875" style="1" bestFit="1" customWidth="1"/>
    <col min="16131" max="16131" width="9.81640625" style="1" customWidth="1"/>
    <col min="16132" max="16132" width="7.1796875" style="1" customWidth="1"/>
    <col min="16133" max="16133" width="0.453125" style="1" customWidth="1"/>
    <col min="16134" max="16134" width="22.54296875" style="1" customWidth="1"/>
    <col min="16135" max="16135" width="14.453125" style="1" customWidth="1"/>
    <col min="16136" max="16136" width="7.26953125" style="1" customWidth="1"/>
    <col min="16137" max="16137" width="5.54296875" style="1" customWidth="1"/>
    <col min="16138" max="16138" width="12.7265625" style="1" customWidth="1"/>
    <col min="16139" max="16139" width="2.1796875" style="1" customWidth="1"/>
    <col min="16140" max="16140" width="7.453125" style="1" customWidth="1"/>
    <col min="16141" max="16141" width="14.453125" style="1" customWidth="1"/>
    <col min="16142" max="16142" width="4.453125" style="1" customWidth="1"/>
    <col min="16143" max="16143" width="9.26953125" style="1" customWidth="1"/>
    <col min="16144" max="16144" width="17" style="1" customWidth="1"/>
    <col min="16145" max="16384" width="9.1796875" style="1"/>
  </cols>
  <sheetData>
    <row r="1" spans="1:15" ht="93.5" customHeight="1">
      <c r="A1" s="459" t="s">
        <v>1022</v>
      </c>
      <c r="B1" s="459"/>
      <c r="C1" s="459"/>
      <c r="D1" s="459"/>
      <c r="E1" s="459"/>
      <c r="F1" s="459"/>
      <c r="G1" s="459"/>
      <c r="H1" s="459"/>
      <c r="I1" s="459"/>
      <c r="J1" s="459"/>
      <c r="K1" s="459"/>
      <c r="L1" s="459"/>
      <c r="M1" s="459"/>
      <c r="N1" s="459"/>
      <c r="O1" s="459"/>
    </row>
    <row r="3" spans="1:15" ht="10.5" customHeight="1">
      <c r="A3" s="3" t="s">
        <v>0</v>
      </c>
      <c r="B3" s="4">
        <f>'2021'!B4:D4</f>
        <v>0.16578599999999999</v>
      </c>
      <c r="D3" s="26"/>
      <c r="F3" s="6" t="s">
        <v>1</v>
      </c>
      <c r="G3" s="7"/>
      <c r="H3" s="7"/>
      <c r="I3" s="7"/>
      <c r="J3" s="7"/>
      <c r="K3" s="7"/>
    </row>
    <row r="4" spans="1:15" ht="10.5" customHeight="1">
      <c r="A4" s="8" t="s">
        <v>2</v>
      </c>
      <c r="B4" s="4">
        <f>'2021'!B5:D5</f>
        <v>5.2575999999999998E-2</v>
      </c>
      <c r="C4" s="9"/>
      <c r="D4" s="26"/>
      <c r="F4" s="5" t="s">
        <v>3</v>
      </c>
      <c r="G4" s="5"/>
      <c r="H4" s="5"/>
      <c r="I4" s="11" t="s">
        <v>4</v>
      </c>
      <c r="J4" s="5"/>
      <c r="K4" s="5"/>
      <c r="L4" s="11" t="s">
        <v>4</v>
      </c>
      <c r="M4" s="11"/>
      <c r="N4" s="12"/>
      <c r="O4" s="12"/>
    </row>
    <row r="5" spans="1:15" ht="10.5" customHeight="1">
      <c r="A5" s="3" t="s">
        <v>5</v>
      </c>
      <c r="B5" s="4">
        <f>'2021'!B6:D6</f>
        <v>2.5949170000000001</v>
      </c>
      <c r="C5" s="13">
        <v>1000</v>
      </c>
      <c r="D5" s="22">
        <f>B5*C5</f>
        <v>2594.9169999999999</v>
      </c>
      <c r="F5" s="15" t="s">
        <v>6</v>
      </c>
      <c r="G5" s="16"/>
      <c r="H5" s="16"/>
      <c r="I5" s="17">
        <v>195</v>
      </c>
      <c r="J5" s="18">
        <f>ROUND((C$7)*(I5/100),2)</f>
        <v>3071.19</v>
      </c>
      <c r="K5" s="18"/>
      <c r="L5" s="17">
        <v>16</v>
      </c>
      <c r="M5" s="18">
        <f>ROUND((J5)*(L5/100),2)</f>
        <v>491.39</v>
      </c>
      <c r="N5" s="19"/>
      <c r="O5" s="20"/>
    </row>
    <row r="6" spans="1:15" ht="10.5" customHeight="1">
      <c r="A6" s="3" t="s">
        <v>7</v>
      </c>
      <c r="B6" s="21">
        <v>20</v>
      </c>
      <c r="C6" s="22">
        <f>ROUND(B$3*B6,2)</f>
        <v>3.32</v>
      </c>
      <c r="D6" s="14"/>
      <c r="J6" s="2"/>
      <c r="K6" s="2"/>
      <c r="L6" s="17">
        <v>20</v>
      </c>
      <c r="M6" s="18">
        <f>ROUND((J5)*(L6/100),2)</f>
        <v>614.24</v>
      </c>
      <c r="N6" s="19"/>
      <c r="O6" s="20"/>
    </row>
    <row r="7" spans="1:15" ht="10.5" customHeight="1">
      <c r="A7" s="3" t="s">
        <v>8</v>
      </c>
      <c r="B7" s="21">
        <v>9500</v>
      </c>
      <c r="C7" s="22">
        <f>ROUND(B$3*B7,2)</f>
        <v>1574.97</v>
      </c>
      <c r="D7" s="14"/>
      <c r="F7" s="15" t="s">
        <v>9</v>
      </c>
      <c r="G7" s="16"/>
      <c r="H7" s="16"/>
      <c r="I7" s="17">
        <v>165</v>
      </c>
      <c r="J7" s="18">
        <f>ROUND((C$7)*(I7/100),2)</f>
        <v>2598.6999999999998</v>
      </c>
      <c r="K7" s="18"/>
      <c r="L7" s="17">
        <v>16</v>
      </c>
      <c r="M7" s="18">
        <f>ROUND((J7)*(L7/100),2)</f>
        <v>415.79</v>
      </c>
      <c r="N7" s="19"/>
      <c r="O7" s="20"/>
    </row>
    <row r="8" spans="1:15" ht="10.5" customHeight="1">
      <c r="A8" s="8" t="s">
        <v>10</v>
      </c>
      <c r="B8" s="23">
        <v>2273</v>
      </c>
      <c r="C8" s="22">
        <f>ROUND(B$3*B8,2)</f>
        <v>376.83</v>
      </c>
      <c r="D8" s="14"/>
      <c r="J8" s="2"/>
      <c r="K8" s="2"/>
      <c r="L8" s="17">
        <v>20</v>
      </c>
      <c r="M8" s="18">
        <f>ROUND((J7)*(L8/100),2)</f>
        <v>519.74</v>
      </c>
      <c r="N8" s="19"/>
      <c r="O8" s="20"/>
    </row>
    <row r="9" spans="1:15" ht="10.5" customHeight="1">
      <c r="A9" s="3" t="s">
        <v>11</v>
      </c>
      <c r="B9" s="21">
        <v>500</v>
      </c>
      <c r="C9" s="22">
        <f>ROUND(B$3*B9,2)</f>
        <v>82.89</v>
      </c>
      <c r="D9" s="14"/>
      <c r="F9" s="15" t="s">
        <v>12</v>
      </c>
      <c r="G9" s="16"/>
      <c r="H9" s="16"/>
      <c r="I9" s="17">
        <v>145</v>
      </c>
      <c r="J9" s="18">
        <f>ROUND((C$7)*(I9/100),2)</f>
        <v>2283.71</v>
      </c>
      <c r="K9" s="18"/>
      <c r="L9" s="17">
        <v>16</v>
      </c>
      <c r="M9" s="18">
        <f>ROUND((J9)*(L9/100),2)</f>
        <v>365.39</v>
      </c>
      <c r="N9" s="19"/>
      <c r="O9" s="20"/>
    </row>
    <row r="10" spans="1:15" ht="10.5" customHeight="1">
      <c r="A10" s="3" t="s">
        <v>13</v>
      </c>
      <c r="B10" s="21">
        <v>250</v>
      </c>
      <c r="C10" s="22">
        <f>ROUND(B$3*B10,2)</f>
        <v>41.45</v>
      </c>
      <c r="J10" s="2"/>
      <c r="K10" s="2"/>
      <c r="L10" s="17">
        <v>20</v>
      </c>
      <c r="M10" s="18">
        <f>ROUND((J9)*(L10/100),2)</f>
        <v>456.74</v>
      </c>
      <c r="N10" s="19"/>
      <c r="O10" s="20"/>
    </row>
    <row r="11" spans="1:15" ht="10.5" customHeight="1">
      <c r="A11" s="3"/>
      <c r="B11" s="3"/>
      <c r="C11" s="17"/>
      <c r="F11" s="15" t="s">
        <v>14</v>
      </c>
      <c r="G11" s="16"/>
      <c r="H11" s="16"/>
      <c r="I11" s="17">
        <v>85</v>
      </c>
      <c r="J11" s="18">
        <f>ROUND((C$7)*(I11/100),2)</f>
        <v>1338.72</v>
      </c>
      <c r="K11" s="18"/>
      <c r="L11" s="17">
        <v>16</v>
      </c>
      <c r="M11" s="18">
        <f>ROUND((J11)*(L11/100),2)</f>
        <v>214.2</v>
      </c>
      <c r="N11" s="19"/>
      <c r="O11" s="20"/>
    </row>
    <row r="12" spans="1:15" ht="10.5" customHeight="1">
      <c r="A12" s="3" t="s">
        <v>15</v>
      </c>
      <c r="B12" s="24" t="s">
        <v>16</v>
      </c>
      <c r="C12" s="17">
        <v>20</v>
      </c>
      <c r="J12" s="2"/>
      <c r="K12" s="2"/>
      <c r="L12" s="17">
        <v>20</v>
      </c>
      <c r="M12" s="18">
        <f>ROUND((J11)*(L12/100),2)</f>
        <v>267.74</v>
      </c>
      <c r="N12" s="19"/>
      <c r="O12" s="20"/>
    </row>
    <row r="13" spans="1:15" ht="10.5" customHeight="1">
      <c r="B13" s="3" t="s">
        <v>17</v>
      </c>
      <c r="C13" s="25">
        <v>16</v>
      </c>
      <c r="F13" s="15" t="s">
        <v>18</v>
      </c>
      <c r="G13" s="16"/>
      <c r="H13" s="16"/>
      <c r="I13" s="17">
        <v>55</v>
      </c>
      <c r="J13" s="18">
        <f>ROUND((C$7)*(I13/100),2)</f>
        <v>866.23</v>
      </c>
      <c r="K13" s="18"/>
      <c r="L13" s="17">
        <v>16</v>
      </c>
      <c r="M13" s="18">
        <f>ROUND((J13)*(L13/100),2)</f>
        <v>138.6</v>
      </c>
      <c r="N13" s="19"/>
      <c r="O13" s="20"/>
    </row>
    <row r="14" spans="1:15" ht="10.5" customHeight="1">
      <c r="A14" s="26"/>
      <c r="B14" s="26"/>
      <c r="H14" s="27"/>
      <c r="L14" s="17">
        <v>20</v>
      </c>
      <c r="M14" s="18">
        <f>ROUND((J13)*(L14/100),2)</f>
        <v>173.25</v>
      </c>
      <c r="N14" s="19"/>
      <c r="O14" s="20"/>
    </row>
    <row r="15" spans="1:15" ht="10.5" customHeight="1">
      <c r="A15" s="26"/>
      <c r="B15" s="26"/>
      <c r="C15" s="12"/>
    </row>
    <row r="16" spans="1:15" ht="10.5" customHeight="1">
      <c r="A16" s="28" t="s">
        <v>19</v>
      </c>
      <c r="B16" s="5"/>
      <c r="C16" s="5"/>
      <c r="F16" s="29" t="s">
        <v>20</v>
      </c>
      <c r="G16" s="5"/>
      <c r="H16" s="5"/>
      <c r="I16" s="5"/>
      <c r="J16" s="5"/>
    </row>
    <row r="17" spans="1:16" ht="10.5" customHeight="1">
      <c r="A17" s="30" t="s">
        <v>21</v>
      </c>
      <c r="C17" s="31"/>
      <c r="F17" s="15" t="s">
        <v>22</v>
      </c>
      <c r="G17" s="16"/>
      <c r="H17" s="16"/>
      <c r="I17" s="17" t="s">
        <v>4</v>
      </c>
      <c r="J17" s="32" t="s">
        <v>23</v>
      </c>
      <c r="K17" s="26"/>
      <c r="L17" s="33" t="s">
        <v>24</v>
      </c>
      <c r="M17" s="5"/>
      <c r="N17" s="11"/>
      <c r="O17" s="12"/>
    </row>
    <row r="18" spans="1:16" ht="10.5" customHeight="1">
      <c r="A18" s="34" t="s">
        <v>25</v>
      </c>
      <c r="C18" s="35"/>
      <c r="F18" s="36" t="s">
        <v>26</v>
      </c>
      <c r="G18" s="37"/>
      <c r="H18" s="38"/>
      <c r="I18" s="39"/>
      <c r="J18" s="31"/>
      <c r="K18" s="12"/>
      <c r="L18" s="15" t="s">
        <v>27</v>
      </c>
      <c r="M18" s="16"/>
      <c r="N18" s="32"/>
      <c r="P18" s="26"/>
    </row>
    <row r="19" spans="1:16" ht="10.5" customHeight="1">
      <c r="A19" s="9" t="s">
        <v>28</v>
      </c>
      <c r="B19" s="5"/>
      <c r="C19" s="40">
        <v>6400</v>
      </c>
      <c r="F19" s="41" t="s">
        <v>29</v>
      </c>
      <c r="G19" s="42"/>
      <c r="H19" s="43"/>
      <c r="I19" s="8"/>
      <c r="J19" s="35"/>
      <c r="K19" s="26"/>
      <c r="L19" s="15" t="s">
        <v>30</v>
      </c>
      <c r="M19" s="32"/>
      <c r="N19" s="44">
        <v>70</v>
      </c>
    </row>
    <row r="20" spans="1:16" ht="10.5" customHeight="1">
      <c r="A20" s="15" t="s">
        <v>31</v>
      </c>
      <c r="B20" s="45"/>
      <c r="C20" s="17">
        <v>5300</v>
      </c>
      <c r="F20" s="46" t="s">
        <v>32</v>
      </c>
      <c r="G20" s="47"/>
      <c r="H20" s="48"/>
      <c r="I20" s="25">
        <v>245</v>
      </c>
      <c r="J20" s="10">
        <f t="shared" ref="J20:J28" si="0">ROUND((C$7)*(I20/100),2)</f>
        <v>3858.68</v>
      </c>
      <c r="K20" s="26"/>
      <c r="L20" s="15" t="s">
        <v>33</v>
      </c>
      <c r="M20" s="45"/>
      <c r="N20" s="44">
        <v>30</v>
      </c>
    </row>
    <row r="21" spans="1:16" ht="10.5" customHeight="1">
      <c r="A21" s="15" t="s">
        <v>34</v>
      </c>
      <c r="B21" s="45"/>
      <c r="C21" s="17">
        <v>4800</v>
      </c>
      <c r="F21" s="49" t="s">
        <v>35</v>
      </c>
      <c r="G21" s="50"/>
      <c r="H21" s="51"/>
      <c r="I21" s="17">
        <v>215</v>
      </c>
      <c r="J21" s="10">
        <f t="shared" si="0"/>
        <v>3386.19</v>
      </c>
      <c r="K21" s="52"/>
      <c r="L21" s="15" t="s">
        <v>36</v>
      </c>
      <c r="M21" s="45"/>
      <c r="N21" s="44">
        <v>30</v>
      </c>
    </row>
    <row r="22" spans="1:16" ht="10.5" customHeight="1">
      <c r="A22" s="9" t="s">
        <v>37</v>
      </c>
      <c r="B22" s="24"/>
      <c r="C22" s="17">
        <v>3600</v>
      </c>
      <c r="F22" s="49" t="s">
        <v>38</v>
      </c>
      <c r="G22" s="50"/>
      <c r="H22" s="51"/>
      <c r="I22" s="17">
        <v>175</v>
      </c>
      <c r="J22" s="10">
        <f t="shared" si="0"/>
        <v>2756.2</v>
      </c>
      <c r="K22" s="52"/>
      <c r="L22" s="15" t="s">
        <v>39</v>
      </c>
      <c r="M22" s="45"/>
      <c r="N22" s="44">
        <v>20</v>
      </c>
    </row>
    <row r="23" spans="1:16" ht="10.5" customHeight="1">
      <c r="A23" s="3" t="s">
        <v>40</v>
      </c>
      <c r="B23" s="24" t="s">
        <v>41</v>
      </c>
      <c r="C23" s="17">
        <v>3600</v>
      </c>
      <c r="F23" s="49" t="s">
        <v>1010</v>
      </c>
      <c r="G23" s="50"/>
      <c r="H23" s="51"/>
      <c r="I23" s="17">
        <v>175</v>
      </c>
      <c r="J23" s="10">
        <f t="shared" si="0"/>
        <v>2756.2</v>
      </c>
      <c r="K23" s="52"/>
      <c r="L23" s="15" t="s">
        <v>42</v>
      </c>
      <c r="M23" s="45"/>
      <c r="N23" s="44">
        <v>20</v>
      </c>
    </row>
    <row r="24" spans="1:16" ht="10.5" customHeight="1">
      <c r="A24" s="1" t="s">
        <v>43</v>
      </c>
      <c r="B24" s="3" t="s">
        <v>44</v>
      </c>
      <c r="C24" s="17">
        <v>2700</v>
      </c>
      <c r="F24" s="49" t="s">
        <v>45</v>
      </c>
      <c r="G24" s="50"/>
      <c r="H24" s="51"/>
      <c r="I24" s="17">
        <v>130</v>
      </c>
      <c r="J24" s="10">
        <f t="shared" si="0"/>
        <v>2047.46</v>
      </c>
      <c r="K24" s="52"/>
      <c r="L24" s="15" t="s">
        <v>46</v>
      </c>
      <c r="M24" s="45"/>
      <c r="N24" s="44">
        <v>20</v>
      </c>
    </row>
    <row r="25" spans="1:16" ht="10.5" customHeight="1">
      <c r="A25" s="1" t="s">
        <v>47</v>
      </c>
      <c r="B25" s="8" t="s">
        <v>48</v>
      </c>
      <c r="C25" s="25">
        <v>2300</v>
      </c>
      <c r="F25" s="49" t="s">
        <v>49</v>
      </c>
      <c r="G25" s="50"/>
      <c r="H25" s="51"/>
      <c r="I25" s="17">
        <v>117</v>
      </c>
      <c r="J25" s="10">
        <f t="shared" si="0"/>
        <v>1842.71</v>
      </c>
      <c r="K25" s="52"/>
      <c r="L25" s="15" t="s">
        <v>50</v>
      </c>
      <c r="M25" s="45"/>
      <c r="N25" s="44">
        <v>15</v>
      </c>
    </row>
    <row r="26" spans="1:16" ht="10.5" customHeight="1">
      <c r="F26" s="49" t="s">
        <v>51</v>
      </c>
      <c r="G26" s="50"/>
      <c r="H26" s="51"/>
      <c r="I26" s="17">
        <v>110</v>
      </c>
      <c r="J26" s="10">
        <f t="shared" si="0"/>
        <v>1732.47</v>
      </c>
      <c r="K26" s="52"/>
      <c r="L26" s="15" t="s">
        <v>52</v>
      </c>
      <c r="M26" s="45"/>
      <c r="N26" s="44">
        <v>20</v>
      </c>
    </row>
    <row r="27" spans="1:16" ht="10.5" customHeight="1">
      <c r="F27" s="49" t="s">
        <v>53</v>
      </c>
      <c r="G27" s="50"/>
      <c r="H27" s="51"/>
      <c r="I27" s="25">
        <v>104</v>
      </c>
      <c r="J27" s="10">
        <f t="shared" si="0"/>
        <v>1637.97</v>
      </c>
      <c r="K27" s="52"/>
      <c r="L27" s="15" t="s">
        <v>54</v>
      </c>
      <c r="M27" s="45"/>
      <c r="N27" s="44">
        <v>15</v>
      </c>
    </row>
    <row r="28" spans="1:16" ht="10.5" customHeight="1">
      <c r="F28" s="49" t="s">
        <v>55</v>
      </c>
      <c r="G28" s="50"/>
      <c r="H28" s="51"/>
      <c r="I28" s="25">
        <v>98</v>
      </c>
      <c r="J28" s="10">
        <f t="shared" si="0"/>
        <v>1543.47</v>
      </c>
      <c r="K28" s="52"/>
      <c r="L28" s="34" t="s">
        <v>56</v>
      </c>
      <c r="M28" s="26"/>
      <c r="N28" s="53"/>
    </row>
    <row r="29" spans="1:16" ht="10.5" customHeight="1">
      <c r="A29" s="522" t="s">
        <v>57</v>
      </c>
      <c r="B29" s="522"/>
      <c r="C29" s="522"/>
      <c r="F29" s="15" t="s">
        <v>58</v>
      </c>
      <c r="G29" s="16"/>
      <c r="H29" s="45"/>
      <c r="K29" s="52"/>
      <c r="L29" s="9" t="s">
        <v>59</v>
      </c>
      <c r="M29" s="5"/>
      <c r="N29" s="40"/>
    </row>
    <row r="30" spans="1:16" ht="10.5" customHeight="1">
      <c r="A30" s="426" t="s">
        <v>1018</v>
      </c>
      <c r="B30" s="525" t="s">
        <v>4</v>
      </c>
      <c r="C30" s="525"/>
      <c r="F30" s="1" t="s">
        <v>60</v>
      </c>
    </row>
    <row r="31" spans="1:16" ht="10.5" customHeight="1">
      <c r="A31" s="15" t="s">
        <v>61</v>
      </c>
      <c r="B31" s="524">
        <v>40</v>
      </c>
      <c r="C31" s="524"/>
      <c r="L31" s="523" t="s">
        <v>62</v>
      </c>
      <c r="M31" s="523"/>
      <c r="N31" s="523"/>
      <c r="O31" s="523"/>
    </row>
    <row r="32" spans="1:16" ht="10.5" customHeight="1">
      <c r="A32" s="15" t="s">
        <v>63</v>
      </c>
      <c r="B32" s="526">
        <v>20</v>
      </c>
      <c r="C32" s="527"/>
      <c r="F32" s="29" t="s">
        <v>64</v>
      </c>
      <c r="G32" s="5"/>
      <c r="H32" s="5"/>
      <c r="L32" s="517" t="s">
        <v>65</v>
      </c>
      <c r="M32" s="517"/>
      <c r="N32" s="54">
        <v>300</v>
      </c>
      <c r="O32" s="55">
        <f t="shared" ref="O32:O37" si="1">ROUND(B$3*N32,2)</f>
        <v>49.74</v>
      </c>
    </row>
    <row r="33" spans="1:15" ht="10.5" customHeight="1">
      <c r="A33" s="15" t="s">
        <v>66</v>
      </c>
      <c r="B33" s="526"/>
      <c r="C33" s="527"/>
      <c r="F33" s="15" t="s">
        <v>67</v>
      </c>
      <c r="G33" s="56">
        <v>7000</v>
      </c>
      <c r="H33" s="57">
        <f>ROUND(B$3*G33,2)</f>
        <v>1160.5</v>
      </c>
      <c r="L33" s="517" t="s">
        <v>68</v>
      </c>
      <c r="M33" s="517"/>
      <c r="N33" s="54">
        <v>250</v>
      </c>
      <c r="O33" s="55">
        <f t="shared" si="1"/>
        <v>41.45</v>
      </c>
    </row>
    <row r="34" spans="1:15" ht="10.5" customHeight="1">
      <c r="F34" s="15" t="s">
        <v>69</v>
      </c>
      <c r="G34" s="56">
        <v>6000</v>
      </c>
      <c r="H34" s="57">
        <f>ROUND(B$3*G34,2)</f>
        <v>994.72</v>
      </c>
      <c r="L34" s="517" t="s">
        <v>70</v>
      </c>
      <c r="M34" s="517"/>
      <c r="N34" s="54">
        <v>200</v>
      </c>
      <c r="O34" s="55">
        <f t="shared" si="1"/>
        <v>33.159999999999997</v>
      </c>
    </row>
    <row r="35" spans="1:15" ht="10.5" customHeight="1">
      <c r="A35" s="29" t="s">
        <v>71</v>
      </c>
      <c r="B35" s="5"/>
      <c r="C35" s="5"/>
      <c r="F35" s="15" t="s">
        <v>72</v>
      </c>
      <c r="G35" s="56">
        <v>4500</v>
      </c>
      <c r="H35" s="57">
        <f>ROUND(B$3*G35,2)</f>
        <v>746.04</v>
      </c>
      <c r="L35" s="517" t="s">
        <v>73</v>
      </c>
      <c r="M35" s="517"/>
      <c r="N35" s="54">
        <v>160</v>
      </c>
      <c r="O35" s="55">
        <f t="shared" si="1"/>
        <v>26.53</v>
      </c>
    </row>
    <row r="36" spans="1:15" ht="10.5" customHeight="1">
      <c r="A36" s="518" t="s">
        <v>74</v>
      </c>
      <c r="B36" s="519"/>
      <c r="C36" s="58">
        <f>ROUND(C$7/12,2)</f>
        <v>131.25</v>
      </c>
      <c r="F36" s="15" t="s">
        <v>75</v>
      </c>
      <c r="G36" s="56">
        <v>2000</v>
      </c>
      <c r="H36" s="57">
        <f>ROUND(B$3*G36,2)</f>
        <v>331.57</v>
      </c>
      <c r="L36" s="517" t="s">
        <v>76</v>
      </c>
      <c r="M36" s="517"/>
      <c r="N36" s="54">
        <v>160</v>
      </c>
      <c r="O36" s="55">
        <f t="shared" si="1"/>
        <v>26.53</v>
      </c>
    </row>
    <row r="37" spans="1:15" ht="10.5" customHeight="1">
      <c r="A37" s="520" t="s">
        <v>77</v>
      </c>
      <c r="B37" s="521"/>
      <c r="F37" s="15" t="s">
        <v>78</v>
      </c>
      <c r="G37" s="16"/>
      <c r="H37" s="45"/>
      <c r="L37" s="517" t="s">
        <v>79</v>
      </c>
      <c r="M37" s="517"/>
      <c r="N37" s="54">
        <v>300</v>
      </c>
      <c r="O37" s="55">
        <f t="shared" si="1"/>
        <v>49.74</v>
      </c>
    </row>
    <row r="38" spans="1:15" ht="10.5" customHeight="1">
      <c r="A38" s="528" t="s">
        <v>80</v>
      </c>
      <c r="B38" s="529"/>
      <c r="F38" s="29" t="s">
        <v>81</v>
      </c>
      <c r="G38" s="5"/>
      <c r="H38" s="26"/>
      <c r="L38" s="530" t="s">
        <v>82</v>
      </c>
      <c r="M38" s="531"/>
      <c r="N38" s="531"/>
      <c r="O38" s="59"/>
    </row>
    <row r="39" spans="1:15" ht="10.5" customHeight="1">
      <c r="A39" s="15" t="s">
        <v>83</v>
      </c>
      <c r="B39" s="45"/>
      <c r="F39" s="15" t="s">
        <v>67</v>
      </c>
      <c r="G39" s="56">
        <v>7000</v>
      </c>
      <c r="H39" s="3">
        <v>8000</v>
      </c>
      <c r="I39" s="56">
        <f>G39+H39</f>
        <v>15000</v>
      </c>
      <c r="J39" s="58">
        <f>ROUND(B$3*I39,2)</f>
        <v>2486.79</v>
      </c>
      <c r="L39" s="60"/>
      <c r="M39" s="60"/>
      <c r="N39" s="61"/>
      <c r="O39" s="61"/>
    </row>
    <row r="40" spans="1:15" ht="10.5" customHeight="1">
      <c r="F40" s="15" t="s">
        <v>69</v>
      </c>
      <c r="G40" s="56">
        <v>6000</v>
      </c>
      <c r="H40" s="3">
        <v>9000</v>
      </c>
      <c r="I40" s="56">
        <f>G40+H40</f>
        <v>15000</v>
      </c>
      <c r="J40" s="58">
        <f>ROUND(B$3*I40,2)</f>
        <v>2486.79</v>
      </c>
      <c r="L40" s="532" t="s">
        <v>84</v>
      </c>
      <c r="M40" s="532"/>
      <c r="N40" s="532"/>
      <c r="O40" s="532"/>
    </row>
    <row r="41" spans="1:15" ht="10.5" customHeight="1">
      <c r="A41" s="29" t="s">
        <v>85</v>
      </c>
      <c r="B41" s="5"/>
      <c r="C41" s="5"/>
      <c r="F41" s="15" t="s">
        <v>72</v>
      </c>
      <c r="G41" s="56">
        <v>4500</v>
      </c>
      <c r="H41" s="3">
        <v>7000</v>
      </c>
      <c r="I41" s="56">
        <f>G41+H41</f>
        <v>11500</v>
      </c>
      <c r="J41" s="58">
        <f>ROUND(B$3*I41,2)</f>
        <v>1906.54</v>
      </c>
      <c r="L41" s="517" t="s">
        <v>65</v>
      </c>
      <c r="M41" s="517"/>
      <c r="N41" s="54">
        <v>960</v>
      </c>
      <c r="O41" s="55">
        <f t="shared" ref="O41:O46" si="2">ROUND(B$3*N41,2)</f>
        <v>159.15</v>
      </c>
    </row>
    <row r="42" spans="1:15" ht="10.5" customHeight="1">
      <c r="A42" s="62" t="s">
        <v>86</v>
      </c>
      <c r="B42" s="3">
        <v>1200</v>
      </c>
      <c r="C42" s="58">
        <f>ROUND(B$3*B42,2)</f>
        <v>198.94</v>
      </c>
      <c r="F42" s="15" t="s">
        <v>75</v>
      </c>
      <c r="G42" s="56">
        <v>2000</v>
      </c>
      <c r="H42" s="3">
        <v>6000</v>
      </c>
      <c r="I42" s="56">
        <f>G42+H42</f>
        <v>8000</v>
      </c>
      <c r="J42" s="58">
        <f>ROUND(B$3*I42,2)</f>
        <v>1326.29</v>
      </c>
      <c r="L42" s="517" t="s">
        <v>68</v>
      </c>
      <c r="M42" s="517"/>
      <c r="N42" s="54">
        <v>800</v>
      </c>
      <c r="O42" s="55">
        <f t="shared" si="2"/>
        <v>132.63</v>
      </c>
    </row>
    <row r="43" spans="1:15" ht="10.5" customHeight="1">
      <c r="A43" s="62" t="s">
        <v>87</v>
      </c>
      <c r="B43" s="3">
        <v>900</v>
      </c>
      <c r="C43" s="58">
        <f>ROUND(B$3*B43,2)</f>
        <v>149.21</v>
      </c>
      <c r="F43" s="15" t="s">
        <v>78</v>
      </c>
      <c r="G43" s="16"/>
      <c r="H43" s="16"/>
      <c r="I43" s="16"/>
      <c r="J43" s="24"/>
      <c r="L43" s="517" t="s">
        <v>70</v>
      </c>
      <c r="M43" s="517"/>
      <c r="N43" s="54">
        <v>640</v>
      </c>
      <c r="O43" s="55">
        <f t="shared" si="2"/>
        <v>106.1</v>
      </c>
    </row>
    <row r="44" spans="1:15" ht="10.5" customHeight="1">
      <c r="A44" s="62" t="s">
        <v>88</v>
      </c>
      <c r="B44" s="3">
        <v>600</v>
      </c>
      <c r="C44" s="58">
        <f>ROUND(B$3*B44,2)</f>
        <v>99.47</v>
      </c>
      <c r="F44" s="26"/>
      <c r="G44" s="26"/>
      <c r="H44" s="26"/>
      <c r="I44" s="26"/>
      <c r="J44" s="26"/>
      <c r="L44" s="517" t="s">
        <v>73</v>
      </c>
      <c r="M44" s="517"/>
      <c r="N44" s="54">
        <v>512</v>
      </c>
      <c r="O44" s="55">
        <f t="shared" si="2"/>
        <v>84.88</v>
      </c>
    </row>
    <row r="45" spans="1:15" ht="10.5" customHeight="1">
      <c r="A45" s="62" t="s">
        <v>89</v>
      </c>
      <c r="B45" s="3">
        <v>300</v>
      </c>
      <c r="C45" s="58">
        <f>ROUND(B$3*B45,2)</f>
        <v>49.74</v>
      </c>
      <c r="F45" s="63" t="s">
        <v>1009</v>
      </c>
      <c r="G45" s="64"/>
      <c r="H45" s="64"/>
      <c r="I45" s="64"/>
      <c r="J45" s="31"/>
      <c r="L45" s="517" t="s">
        <v>76</v>
      </c>
      <c r="M45" s="517"/>
      <c r="N45" s="54">
        <v>512</v>
      </c>
      <c r="O45" s="55">
        <f t="shared" si="2"/>
        <v>84.88</v>
      </c>
    </row>
    <row r="46" spans="1:15" ht="10.5" customHeight="1">
      <c r="A46" s="3" t="s">
        <v>83</v>
      </c>
      <c r="F46" s="15" t="s">
        <v>90</v>
      </c>
      <c r="G46" s="16">
        <v>17000</v>
      </c>
      <c r="H46" s="16"/>
      <c r="I46" s="16"/>
      <c r="J46" s="427">
        <f>ROUND(G46*B3*1,2)</f>
        <v>2818.36</v>
      </c>
      <c r="L46" s="517" t="s">
        <v>79</v>
      </c>
      <c r="M46" s="517"/>
      <c r="N46" s="54">
        <v>600</v>
      </c>
      <c r="O46" s="55">
        <f t="shared" si="2"/>
        <v>99.47</v>
      </c>
    </row>
    <row r="47" spans="1:15" ht="10.5" customHeight="1">
      <c r="L47" s="542" t="s">
        <v>82</v>
      </c>
      <c r="M47" s="543"/>
      <c r="N47" s="543"/>
      <c r="O47" s="59"/>
    </row>
    <row r="48" spans="1:15" ht="10.5" customHeight="1">
      <c r="A48" s="65" t="s">
        <v>91</v>
      </c>
      <c r="B48" s="457" t="s">
        <v>4</v>
      </c>
      <c r="C48" s="458"/>
      <c r="F48" s="68" t="s">
        <v>92</v>
      </c>
    </row>
    <row r="49" spans="1:15" ht="10.5" customHeight="1">
      <c r="A49" s="428">
        <v>24000</v>
      </c>
      <c r="B49" s="456">
        <v>15</v>
      </c>
      <c r="C49" s="456"/>
      <c r="F49" s="544" t="s">
        <v>93</v>
      </c>
      <c r="G49" s="545"/>
      <c r="H49" s="545"/>
      <c r="I49" s="545"/>
      <c r="J49" s="546"/>
      <c r="L49" s="69" t="s">
        <v>94</v>
      </c>
      <c r="M49" s="3"/>
      <c r="N49" s="22">
        <v>2.2599999999999998</v>
      </c>
      <c r="O49" s="17">
        <f>N49*3</f>
        <v>6.7799999999999994</v>
      </c>
    </row>
    <row r="50" spans="1:15" ht="10.5" customHeight="1">
      <c r="A50" s="421" t="s">
        <v>1019</v>
      </c>
      <c r="B50" s="456">
        <v>20</v>
      </c>
      <c r="C50" s="456"/>
      <c r="F50" s="70" t="s">
        <v>95</v>
      </c>
      <c r="G50" s="71" t="s">
        <v>96</v>
      </c>
      <c r="H50" s="524" t="s">
        <v>97</v>
      </c>
      <c r="I50" s="524"/>
      <c r="J50" s="524"/>
    </row>
    <row r="51" spans="1:15" ht="10.5" customHeight="1">
      <c r="A51" s="421" t="s">
        <v>1017</v>
      </c>
      <c r="B51" s="456">
        <v>27</v>
      </c>
      <c r="C51" s="456"/>
      <c r="D51" s="26"/>
      <c r="E51" s="26"/>
      <c r="L51" s="26"/>
      <c r="M51" s="26"/>
    </row>
    <row r="52" spans="1:15" ht="10.5" customHeight="1">
      <c r="A52" s="421" t="s">
        <v>1021</v>
      </c>
      <c r="B52" s="456">
        <v>35</v>
      </c>
      <c r="C52" s="456"/>
      <c r="D52" s="26"/>
      <c r="E52" s="26"/>
      <c r="L52" s="26"/>
      <c r="M52" s="26"/>
    </row>
    <row r="53" spans="1:15" ht="10.5" customHeight="1">
      <c r="A53" s="421" t="s">
        <v>1020</v>
      </c>
      <c r="B53" s="456">
        <v>40</v>
      </c>
      <c r="C53" s="456"/>
      <c r="D53" s="26"/>
      <c r="E53" s="26"/>
      <c r="F53" s="72" t="s">
        <v>98</v>
      </c>
      <c r="G53" s="72" t="s">
        <v>99</v>
      </c>
      <c r="H53" s="73">
        <v>40</v>
      </c>
      <c r="L53" s="26"/>
      <c r="M53" s="26"/>
    </row>
    <row r="54" spans="1:15" ht="69" customHeight="1">
      <c r="A54" s="74"/>
      <c r="B54" s="74"/>
      <c r="C54" s="75"/>
      <c r="D54" s="26"/>
      <c r="E54" s="26"/>
      <c r="F54" s="72"/>
      <c r="G54" s="419" t="s">
        <v>1015</v>
      </c>
      <c r="H54" s="420">
        <v>50</v>
      </c>
      <c r="L54" s="26"/>
      <c r="M54" s="26"/>
    </row>
    <row r="55" spans="1:15" ht="10.5" customHeight="1">
      <c r="A55" s="76" t="s">
        <v>100</v>
      </c>
      <c r="B55" s="66" t="s">
        <v>4</v>
      </c>
      <c r="C55" s="67" t="s">
        <v>101</v>
      </c>
      <c r="D55" s="26"/>
      <c r="E55" s="26"/>
      <c r="F55" s="72"/>
      <c r="G55" s="72"/>
      <c r="H55" s="73"/>
      <c r="L55" s="26"/>
      <c r="M55" s="26"/>
    </row>
    <row r="56" spans="1:15" ht="10.5" customHeight="1">
      <c r="A56" s="74"/>
      <c r="B56" s="74"/>
      <c r="C56" s="75"/>
      <c r="D56" s="26"/>
      <c r="E56" s="26"/>
      <c r="F56" s="72"/>
      <c r="G56" s="72" t="s">
        <v>102</v>
      </c>
      <c r="H56" s="72" t="s">
        <v>102</v>
      </c>
      <c r="L56" s="26"/>
      <c r="M56" s="26"/>
    </row>
    <row r="57" spans="1:15" ht="12" customHeight="1">
      <c r="A57" s="74"/>
      <c r="B57" s="74"/>
      <c r="C57" s="75"/>
      <c r="D57" s="26"/>
      <c r="E57" s="26"/>
      <c r="F57" s="26"/>
      <c r="G57" s="26"/>
      <c r="L57" s="26"/>
      <c r="M57" s="26"/>
    </row>
    <row r="58" spans="1:15" ht="12" customHeight="1">
      <c r="A58" s="74"/>
      <c r="B58" s="74"/>
      <c r="C58" s="75"/>
      <c r="D58" s="26"/>
      <c r="E58" s="26"/>
      <c r="F58" s="29" t="s">
        <v>103</v>
      </c>
      <c r="G58" s="5"/>
      <c r="H58" s="77" t="s">
        <v>4</v>
      </c>
      <c r="L58" s="26"/>
      <c r="M58" s="26"/>
    </row>
    <row r="59" spans="1:15" ht="12" customHeight="1">
      <c r="A59" s="74"/>
      <c r="B59" s="74"/>
      <c r="C59" s="75"/>
      <c r="D59" s="26"/>
      <c r="E59" s="26"/>
      <c r="F59" s="491" t="s">
        <v>104</v>
      </c>
      <c r="G59" s="492"/>
      <c r="H59" s="78">
        <v>100</v>
      </c>
      <c r="I59" s="493">
        <f>SUM(C7*H59/100)</f>
        <v>1574.97</v>
      </c>
      <c r="J59" s="494"/>
      <c r="L59" s="26"/>
      <c r="M59" s="26"/>
    </row>
    <row r="60" spans="1:15" ht="12" customHeight="1">
      <c r="A60" s="74"/>
      <c r="B60" s="74"/>
      <c r="C60" s="75"/>
      <c r="D60" s="26"/>
      <c r="E60" s="26"/>
      <c r="F60" s="495" t="s">
        <v>105</v>
      </c>
      <c r="G60" s="496"/>
      <c r="H60" s="78">
        <v>115</v>
      </c>
      <c r="I60" s="493">
        <f>SUM(C7*H60/100)</f>
        <v>1811.2155000000002</v>
      </c>
      <c r="J60" s="494"/>
      <c r="L60" s="26"/>
      <c r="M60" s="26"/>
    </row>
    <row r="61" spans="1:15" ht="10.5" customHeight="1">
      <c r="A61" s="74"/>
      <c r="B61" s="74"/>
      <c r="C61" s="75"/>
      <c r="D61" s="26"/>
      <c r="E61" s="26"/>
      <c r="F61" s="15" t="s">
        <v>78</v>
      </c>
      <c r="G61" s="45"/>
      <c r="H61" s="3"/>
      <c r="I61" s="26"/>
      <c r="J61" s="26"/>
      <c r="K61" s="2"/>
      <c r="L61" s="2"/>
      <c r="N61" s="1"/>
      <c r="O61" s="1"/>
    </row>
    <row r="62" spans="1:15" ht="10.5" customHeight="1" thickBot="1">
      <c r="A62" s="74"/>
      <c r="B62" s="74"/>
      <c r="C62" s="75"/>
      <c r="D62" s="26"/>
      <c r="E62" s="26"/>
      <c r="F62" s="26"/>
      <c r="G62" s="26"/>
      <c r="H62" s="26"/>
      <c r="I62" s="26"/>
      <c r="J62" s="26"/>
      <c r="K62" s="2"/>
      <c r="L62" s="2"/>
      <c r="N62" s="1"/>
      <c r="O62" s="1"/>
    </row>
    <row r="63" spans="1:15" ht="10.5" customHeight="1">
      <c r="A63" s="497" t="s">
        <v>106</v>
      </c>
      <c r="B63" s="498"/>
      <c r="C63" s="498"/>
      <c r="D63" s="499"/>
      <c r="E63" s="416"/>
      <c r="F63" s="506" t="s">
        <v>107</v>
      </c>
      <c r="G63" s="507"/>
      <c r="H63" s="507"/>
      <c r="I63" s="507"/>
      <c r="J63" s="507"/>
      <c r="K63" s="507"/>
      <c r="L63" s="508"/>
      <c r="N63" s="1"/>
      <c r="O63" s="1"/>
    </row>
    <row r="64" spans="1:15" ht="10.5" customHeight="1">
      <c r="A64" s="500"/>
      <c r="B64" s="501"/>
      <c r="C64" s="501"/>
      <c r="D64" s="502"/>
      <c r="E64" s="417"/>
      <c r="F64" s="509"/>
      <c r="G64" s="510"/>
      <c r="H64" s="510"/>
      <c r="I64" s="510"/>
      <c r="J64" s="510"/>
      <c r="K64" s="510"/>
      <c r="L64" s="511"/>
      <c r="N64" s="1"/>
      <c r="O64" s="1"/>
    </row>
    <row r="65" spans="1:19" ht="10.5" customHeight="1">
      <c r="A65" s="500"/>
      <c r="B65" s="501"/>
      <c r="C65" s="501"/>
      <c r="D65" s="502"/>
      <c r="E65" s="417"/>
      <c r="F65" s="509"/>
      <c r="G65" s="510"/>
      <c r="H65" s="510"/>
      <c r="I65" s="510"/>
      <c r="J65" s="510"/>
      <c r="K65" s="510"/>
      <c r="L65" s="511"/>
      <c r="N65" s="1"/>
      <c r="O65" s="1"/>
    </row>
    <row r="66" spans="1:19" ht="10.5" customHeight="1">
      <c r="A66" s="503"/>
      <c r="B66" s="504"/>
      <c r="C66" s="504"/>
      <c r="D66" s="505"/>
      <c r="E66" s="418"/>
      <c r="F66" s="512"/>
      <c r="G66" s="513"/>
      <c r="H66" s="513"/>
      <c r="I66" s="513"/>
      <c r="J66" s="513"/>
      <c r="K66" s="513"/>
      <c r="L66" s="514"/>
      <c r="N66" s="1"/>
      <c r="O66" s="1"/>
    </row>
    <row r="67" spans="1:19" ht="10.5" customHeight="1">
      <c r="A67" s="469" t="s">
        <v>108</v>
      </c>
      <c r="B67" s="470"/>
      <c r="C67" s="470"/>
      <c r="D67" s="470"/>
      <c r="E67" s="470"/>
      <c r="F67" s="470"/>
      <c r="G67" s="475" t="s">
        <v>109</v>
      </c>
      <c r="H67" s="476"/>
      <c r="I67" s="476"/>
      <c r="J67" s="477" t="s">
        <v>110</v>
      </c>
      <c r="K67" s="478"/>
      <c r="L67" s="479"/>
      <c r="N67" s="1"/>
      <c r="O67" s="1"/>
    </row>
    <row r="68" spans="1:19" ht="10.5" customHeight="1">
      <c r="A68" s="471"/>
      <c r="B68" s="472"/>
      <c r="C68" s="472"/>
      <c r="D68" s="472"/>
      <c r="E68" s="472"/>
      <c r="F68" s="472"/>
      <c r="G68" s="476"/>
      <c r="H68" s="476"/>
      <c r="I68" s="476"/>
      <c r="J68" s="478"/>
      <c r="K68" s="478"/>
      <c r="L68" s="479"/>
      <c r="N68" s="1"/>
      <c r="O68" s="1"/>
    </row>
    <row r="69" spans="1:19" ht="10.5" customHeight="1">
      <c r="A69" s="471"/>
      <c r="B69" s="472"/>
      <c r="C69" s="472"/>
      <c r="D69" s="472"/>
      <c r="E69" s="472"/>
      <c r="F69" s="472"/>
      <c r="G69" s="480" t="s">
        <v>65</v>
      </c>
      <c r="H69" s="481"/>
      <c r="I69" s="481"/>
      <c r="J69" s="480">
        <v>100</v>
      </c>
      <c r="K69" s="481"/>
      <c r="L69" s="482"/>
      <c r="N69" s="1"/>
      <c r="O69" s="1"/>
    </row>
    <row r="70" spans="1:19" ht="10.5" customHeight="1">
      <c r="A70" s="471"/>
      <c r="B70" s="472"/>
      <c r="C70" s="472"/>
      <c r="D70" s="472"/>
      <c r="E70" s="472"/>
      <c r="F70" s="472"/>
      <c r="G70" s="481"/>
      <c r="H70" s="481"/>
      <c r="I70" s="481"/>
      <c r="J70" s="481"/>
      <c r="K70" s="481"/>
      <c r="L70" s="482"/>
      <c r="N70" s="1"/>
      <c r="O70" s="1"/>
    </row>
    <row r="71" spans="1:19" ht="10.5" customHeight="1">
      <c r="A71" s="471"/>
      <c r="B71" s="472"/>
      <c r="C71" s="472"/>
      <c r="D71" s="472"/>
      <c r="E71" s="472"/>
      <c r="F71" s="472"/>
      <c r="G71" s="480" t="s">
        <v>68</v>
      </c>
      <c r="H71" s="481"/>
      <c r="I71" s="481"/>
      <c r="J71" s="480">
        <v>90</v>
      </c>
      <c r="K71" s="481"/>
      <c r="L71" s="482"/>
      <c r="N71" s="1"/>
      <c r="O71" s="1"/>
    </row>
    <row r="72" spans="1:19" ht="10.5" customHeight="1">
      <c r="A72" s="471"/>
      <c r="B72" s="472"/>
      <c r="C72" s="472"/>
      <c r="D72" s="472"/>
      <c r="E72" s="472"/>
      <c r="F72" s="472"/>
      <c r="G72" s="481"/>
      <c r="H72" s="481"/>
      <c r="I72" s="481"/>
      <c r="J72" s="481"/>
      <c r="K72" s="481"/>
      <c r="L72" s="482"/>
      <c r="N72" s="1"/>
      <c r="O72" s="1"/>
    </row>
    <row r="73" spans="1:19" ht="10.5" customHeight="1">
      <c r="A73" s="471"/>
      <c r="B73" s="472"/>
      <c r="C73" s="472"/>
      <c r="D73" s="472"/>
      <c r="E73" s="472"/>
      <c r="F73" s="472"/>
      <c r="G73" s="480" t="s">
        <v>70</v>
      </c>
      <c r="H73" s="481"/>
      <c r="I73" s="481"/>
      <c r="J73" s="480">
        <v>80</v>
      </c>
      <c r="K73" s="481"/>
      <c r="L73" s="482"/>
      <c r="N73" s="1"/>
      <c r="O73" s="1"/>
    </row>
    <row r="74" spans="1:19" ht="10.5" customHeight="1">
      <c r="A74" s="471"/>
      <c r="B74" s="472"/>
      <c r="C74" s="472"/>
      <c r="D74" s="472"/>
      <c r="E74" s="472"/>
      <c r="F74" s="472"/>
      <c r="G74" s="481"/>
      <c r="H74" s="481"/>
      <c r="I74" s="481"/>
      <c r="J74" s="481"/>
      <c r="K74" s="481"/>
      <c r="L74" s="482"/>
      <c r="N74" s="1"/>
      <c r="O74" s="1"/>
    </row>
    <row r="75" spans="1:19" ht="10.5" customHeight="1">
      <c r="A75" s="471"/>
      <c r="B75" s="472"/>
      <c r="C75" s="472"/>
      <c r="D75" s="472"/>
      <c r="E75" s="472"/>
      <c r="F75" s="472"/>
      <c r="G75" s="483" t="s">
        <v>111</v>
      </c>
      <c r="H75" s="484"/>
      <c r="I75" s="484"/>
      <c r="J75" s="480">
        <v>70</v>
      </c>
      <c r="K75" s="481"/>
      <c r="L75" s="482"/>
      <c r="N75" s="1"/>
      <c r="O75" s="1"/>
    </row>
    <row r="76" spans="1:19" ht="10.5" customHeight="1" thickBot="1">
      <c r="A76" s="473"/>
      <c r="B76" s="474"/>
      <c r="C76" s="474"/>
      <c r="D76" s="474"/>
      <c r="E76" s="474"/>
      <c r="F76" s="474"/>
      <c r="G76" s="485"/>
      <c r="H76" s="485"/>
      <c r="I76" s="485"/>
      <c r="J76" s="547"/>
      <c r="K76" s="547"/>
      <c r="L76" s="548"/>
      <c r="N76" s="1"/>
      <c r="O76" s="1"/>
    </row>
    <row r="77" spans="1:19" ht="10.5" customHeight="1">
      <c r="A77" s="74"/>
      <c r="B77" s="74"/>
      <c r="C77" s="75"/>
      <c r="D77" s="26"/>
      <c r="E77" s="26"/>
      <c r="F77" s="26"/>
      <c r="G77" s="26"/>
      <c r="H77" s="26"/>
      <c r="I77" s="26"/>
      <c r="J77" s="26"/>
      <c r="K77" s="2"/>
      <c r="L77" s="2"/>
      <c r="N77" s="1"/>
      <c r="O77" s="1"/>
    </row>
    <row r="79" spans="1:19" ht="15.75" customHeight="1">
      <c r="A79" s="26"/>
      <c r="B79" s="12"/>
      <c r="C79" s="52"/>
      <c r="D79" s="26"/>
      <c r="E79" s="26"/>
      <c r="F79" s="460"/>
      <c r="G79" s="460"/>
      <c r="H79" s="26"/>
      <c r="I79" s="26"/>
      <c r="J79" s="26"/>
      <c r="K79" s="26"/>
      <c r="L79" s="26"/>
      <c r="M79" s="26"/>
      <c r="N79" s="12"/>
      <c r="O79" s="12"/>
      <c r="P79" s="26"/>
      <c r="Q79" s="26"/>
      <c r="R79" s="26"/>
      <c r="S79" s="26"/>
    </row>
    <row r="80" spans="1:19" ht="15.75" customHeight="1">
      <c r="A80" s="533" t="s">
        <v>1013</v>
      </c>
      <c r="B80" s="534"/>
      <c r="C80" s="534"/>
      <c r="D80" s="535"/>
      <c r="E80" s="26"/>
      <c r="F80" s="460"/>
      <c r="G80" s="460"/>
      <c r="H80" s="26"/>
      <c r="I80" s="26"/>
      <c r="J80" s="26"/>
      <c r="K80" s="26"/>
      <c r="L80" s="26"/>
      <c r="M80" s="26"/>
      <c r="N80" s="12"/>
      <c r="O80" s="12"/>
      <c r="P80" s="26"/>
      <c r="Q80" s="26"/>
      <c r="R80" s="26"/>
      <c r="S80" s="26"/>
    </row>
    <row r="81" spans="1:19" ht="15.75" customHeight="1">
      <c r="A81" s="486" t="s">
        <v>303</v>
      </c>
      <c r="B81" s="488">
        <v>72</v>
      </c>
      <c r="C81" s="536">
        <f>SUM(C7*B81/100)</f>
        <v>1133.9784</v>
      </c>
      <c r="D81" s="537"/>
      <c r="E81" s="26"/>
      <c r="F81" s="460"/>
      <c r="G81" s="460"/>
      <c r="H81" s="26"/>
      <c r="I81" s="26"/>
      <c r="J81" s="26"/>
      <c r="K81" s="26"/>
      <c r="L81" s="26"/>
      <c r="M81" s="26"/>
      <c r="N81" s="12"/>
      <c r="O81" s="12"/>
      <c r="P81" s="26"/>
      <c r="Q81" s="26"/>
      <c r="R81" s="26"/>
      <c r="S81" s="26"/>
    </row>
    <row r="82" spans="1:19" ht="15.75" customHeight="1">
      <c r="A82" s="487"/>
      <c r="B82" s="489"/>
      <c r="C82" s="538"/>
      <c r="D82" s="539"/>
      <c r="E82" s="26"/>
      <c r="F82" s="460"/>
      <c r="G82" s="460"/>
      <c r="H82" s="26"/>
      <c r="I82" s="26"/>
      <c r="J82" s="26"/>
      <c r="K82" s="26"/>
      <c r="L82" s="26"/>
      <c r="M82" s="26"/>
      <c r="N82" s="12"/>
      <c r="O82" s="12"/>
      <c r="P82" s="26"/>
      <c r="Q82" s="26"/>
      <c r="R82" s="26"/>
      <c r="S82" s="26"/>
    </row>
    <row r="83" spans="1:19" ht="45" customHeight="1">
      <c r="A83" s="429" t="s">
        <v>308</v>
      </c>
      <c r="B83" s="414">
        <v>70</v>
      </c>
      <c r="C83" s="540">
        <v>1027.17</v>
      </c>
      <c r="D83" s="541"/>
      <c r="E83" s="26"/>
      <c r="F83" s="460"/>
      <c r="G83" s="460"/>
      <c r="H83" s="26"/>
      <c r="I83" s="26"/>
      <c r="J83" s="26"/>
      <c r="K83" s="26"/>
      <c r="L83" s="26"/>
      <c r="M83" s="26"/>
      <c r="N83" s="26"/>
      <c r="O83" s="12"/>
      <c r="P83" s="26"/>
      <c r="Q83" s="26"/>
      <c r="R83" s="26"/>
      <c r="S83" s="26"/>
    </row>
    <row r="84" spans="1:19" ht="15" customHeight="1">
      <c r="A84" s="143" t="s">
        <v>317</v>
      </c>
      <c r="B84" s="122">
        <v>63</v>
      </c>
      <c r="C84" s="515">
        <f>SUM(C7*B84/100)</f>
        <v>992.23109999999997</v>
      </c>
      <c r="D84" s="516"/>
      <c r="E84" s="26"/>
      <c r="F84" s="460"/>
      <c r="G84" s="460"/>
      <c r="H84" s="26"/>
      <c r="I84" s="26"/>
      <c r="J84" s="26"/>
      <c r="K84" s="26"/>
      <c r="L84" s="26"/>
      <c r="M84" s="26"/>
      <c r="N84" s="12"/>
      <c r="O84" s="12"/>
      <c r="P84" s="26"/>
      <c r="Q84" s="26"/>
      <c r="R84" s="26"/>
      <c r="S84" s="26"/>
    </row>
    <row r="85" spans="1:19" ht="27.75" customHeight="1">
      <c r="A85" s="415" t="s">
        <v>319</v>
      </c>
      <c r="B85" s="122">
        <v>57</v>
      </c>
      <c r="C85" s="515">
        <f>SUM(C7*B85/100)</f>
        <v>897.73290000000009</v>
      </c>
      <c r="D85" s="516"/>
      <c r="E85" s="26"/>
      <c r="F85" s="460"/>
      <c r="G85" s="460"/>
      <c r="H85" s="26"/>
      <c r="I85" s="26"/>
      <c r="J85" s="26"/>
      <c r="K85" s="26"/>
      <c r="L85" s="26"/>
      <c r="M85" s="26"/>
      <c r="N85" s="12"/>
      <c r="O85" s="12"/>
      <c r="P85" s="26"/>
      <c r="Q85" s="26"/>
      <c r="R85" s="26"/>
      <c r="S85" s="26"/>
    </row>
    <row r="86" spans="1:19" ht="15" customHeight="1">
      <c r="A86" s="143" t="s">
        <v>1012</v>
      </c>
      <c r="B86" s="122">
        <v>68</v>
      </c>
      <c r="C86" s="515">
        <f>SUM(C7*B86/100)</f>
        <v>1070.9796000000001</v>
      </c>
      <c r="D86" s="516"/>
      <c r="E86" s="26"/>
      <c r="F86" s="460"/>
      <c r="G86" s="460"/>
      <c r="H86" s="26"/>
      <c r="I86" s="26"/>
      <c r="J86" s="26"/>
      <c r="K86" s="26"/>
      <c r="L86" s="26"/>
      <c r="M86" s="26"/>
      <c r="N86" s="12"/>
      <c r="O86" s="12"/>
      <c r="P86" s="26"/>
      <c r="Q86" s="26"/>
      <c r="R86" s="26"/>
      <c r="S86" s="26"/>
    </row>
    <row r="87" spans="1:19" ht="15" customHeight="1">
      <c r="A87" s="143" t="s">
        <v>1011</v>
      </c>
      <c r="B87" s="122">
        <v>67</v>
      </c>
      <c r="C87" s="515">
        <f>SUM(C7*B87/100)</f>
        <v>1055.2299</v>
      </c>
      <c r="D87" s="516"/>
      <c r="E87" s="26"/>
      <c r="F87" s="460"/>
      <c r="G87" s="460"/>
      <c r="H87" s="26"/>
      <c r="I87" s="26"/>
      <c r="J87" s="26"/>
      <c r="K87" s="26"/>
      <c r="L87" s="26"/>
      <c r="M87" s="26"/>
      <c r="N87" s="12"/>
      <c r="O87" s="12"/>
      <c r="P87" s="26"/>
      <c r="Q87" s="26"/>
      <c r="R87" s="26"/>
      <c r="S87" s="26"/>
    </row>
    <row r="88" spans="1:19" ht="15" customHeight="1">
      <c r="A88" s="143" t="s">
        <v>323</v>
      </c>
      <c r="B88" s="129">
        <v>77</v>
      </c>
      <c r="C88" s="515">
        <f>SUM(C7*B88/100)</f>
        <v>1212.7269000000001</v>
      </c>
      <c r="D88" s="516"/>
      <c r="E88" s="26"/>
      <c r="F88" s="460"/>
      <c r="G88" s="460"/>
      <c r="H88" s="26"/>
      <c r="I88" s="26"/>
      <c r="J88" s="26"/>
      <c r="K88" s="26"/>
      <c r="L88" s="26"/>
      <c r="M88" s="26"/>
      <c r="N88" s="12"/>
      <c r="O88" s="12"/>
      <c r="P88" s="26"/>
      <c r="Q88" s="26"/>
      <c r="R88" s="81"/>
      <c r="S88" s="26"/>
    </row>
    <row r="89" spans="1:19" ht="15" customHeight="1">
      <c r="A89" s="143" t="s">
        <v>325</v>
      </c>
      <c r="B89" s="129">
        <v>66</v>
      </c>
      <c r="C89" s="515">
        <f>SUM(C7*B89/100)</f>
        <v>1039.4802</v>
      </c>
      <c r="D89" s="516"/>
      <c r="E89" s="26"/>
      <c r="F89" s="460"/>
      <c r="G89" s="460"/>
      <c r="H89" s="26"/>
      <c r="I89" s="26"/>
      <c r="J89" s="26"/>
      <c r="K89" s="26"/>
      <c r="L89" s="26"/>
      <c r="M89" s="26"/>
      <c r="N89" s="12"/>
      <c r="O89" s="12"/>
      <c r="P89" s="26"/>
      <c r="Q89" s="26"/>
      <c r="R89" s="81"/>
      <c r="S89" s="26"/>
    </row>
    <row r="90" spans="1:19" ht="9.75" customHeight="1">
      <c r="A90" s="26"/>
      <c r="B90" s="12"/>
      <c r="C90" s="52"/>
      <c r="D90" s="26"/>
      <c r="E90" s="26"/>
      <c r="F90" s="460"/>
      <c r="G90" s="460"/>
      <c r="H90" s="26"/>
      <c r="I90" s="26"/>
      <c r="J90" s="26"/>
      <c r="K90" s="26"/>
      <c r="L90" s="26"/>
      <c r="M90" s="26"/>
      <c r="N90" s="12"/>
      <c r="O90" s="12"/>
      <c r="P90" s="26"/>
      <c r="Q90" s="26"/>
      <c r="R90" s="81"/>
      <c r="S90" s="26"/>
    </row>
    <row r="91" spans="1:19">
      <c r="A91" s="26"/>
      <c r="B91" s="12"/>
      <c r="C91" s="52"/>
      <c r="D91" s="26"/>
      <c r="E91" s="26"/>
      <c r="F91" s="490"/>
      <c r="G91" s="490"/>
      <c r="H91" s="26"/>
      <c r="I91" s="26"/>
      <c r="J91" s="26"/>
      <c r="K91" s="26"/>
      <c r="L91" s="26"/>
      <c r="M91" s="26"/>
      <c r="N91" s="12"/>
      <c r="O91" s="12"/>
      <c r="P91" s="26"/>
      <c r="Q91" s="26"/>
      <c r="R91" s="81"/>
      <c r="S91" s="26"/>
    </row>
    <row r="92" spans="1:19" customFormat="1" ht="14.5">
      <c r="A92" s="461" t="s">
        <v>112</v>
      </c>
      <c r="B92" s="463" t="s">
        <v>113</v>
      </c>
      <c r="C92" s="464"/>
      <c r="D92" s="464"/>
      <c r="E92" s="464"/>
      <c r="F92" s="464"/>
      <c r="G92" s="464"/>
      <c r="H92" s="464"/>
      <c r="I92" s="464"/>
      <c r="J92" s="464"/>
      <c r="K92" s="464"/>
      <c r="L92" s="465"/>
    </row>
    <row r="93" spans="1:19" ht="15.75" customHeight="1">
      <c r="A93" s="462"/>
      <c r="B93" s="466"/>
      <c r="C93" s="467"/>
      <c r="D93" s="467"/>
      <c r="E93" s="467"/>
      <c r="F93" s="467"/>
      <c r="G93" s="467"/>
      <c r="H93" s="467"/>
      <c r="I93" s="467"/>
      <c r="J93" s="467"/>
      <c r="K93" s="467"/>
      <c r="L93" s="468"/>
      <c r="M93" s="79"/>
      <c r="N93" s="26"/>
      <c r="O93" s="12"/>
      <c r="P93" s="26"/>
      <c r="Q93" s="26"/>
      <c r="R93" s="26"/>
      <c r="S93" s="26"/>
    </row>
    <row r="94" spans="1:19" ht="15.75" customHeight="1">
      <c r="A94" s="26"/>
      <c r="B94" s="26"/>
      <c r="C94" s="26"/>
      <c r="D94" s="26"/>
      <c r="E94" s="26"/>
      <c r="F94" s="460"/>
      <c r="G94" s="460"/>
      <c r="H94" s="26"/>
      <c r="I94" s="26"/>
      <c r="J94" s="26"/>
      <c r="K94" s="26"/>
      <c r="L94" s="80"/>
      <c r="M94" s="79"/>
      <c r="N94" s="12"/>
      <c r="O94" s="12"/>
      <c r="P94" s="26"/>
      <c r="Q94" s="26"/>
      <c r="R94" s="26"/>
      <c r="S94" s="26"/>
    </row>
    <row r="95" spans="1:19" ht="15.75" customHeight="1">
      <c r="A95" s="461" t="s">
        <v>114</v>
      </c>
      <c r="B95" s="463" t="s">
        <v>115</v>
      </c>
      <c r="C95" s="464"/>
      <c r="D95" s="464"/>
      <c r="E95" s="464"/>
      <c r="F95" s="464"/>
      <c r="G95" s="464"/>
      <c r="H95" s="464"/>
      <c r="I95" s="464"/>
      <c r="J95" s="464"/>
      <c r="K95" s="464"/>
      <c r="L95" s="465"/>
      <c r="M95" s="79"/>
      <c r="N95" s="12"/>
      <c r="O95" s="12"/>
      <c r="P95" s="26"/>
      <c r="Q95" s="26"/>
      <c r="R95" s="26"/>
      <c r="S95" s="26"/>
    </row>
    <row r="96" spans="1:19" ht="15.75" customHeight="1">
      <c r="A96" s="462"/>
      <c r="B96" s="466"/>
      <c r="C96" s="467"/>
      <c r="D96" s="467"/>
      <c r="E96" s="467"/>
      <c r="F96" s="467"/>
      <c r="G96" s="467"/>
      <c r="H96" s="467"/>
      <c r="I96" s="467"/>
      <c r="J96" s="467"/>
      <c r="K96" s="467"/>
      <c r="L96" s="468"/>
      <c r="M96" s="26"/>
      <c r="N96" s="12"/>
      <c r="O96" s="12"/>
      <c r="P96" s="26"/>
      <c r="Q96" s="26"/>
      <c r="R96" s="26"/>
      <c r="S96" s="26"/>
    </row>
    <row r="97" spans="1:16">
      <c r="A97" s="26"/>
      <c r="B97" s="12"/>
      <c r="C97" s="52"/>
      <c r="D97" s="26"/>
      <c r="E97" s="26"/>
      <c r="F97" s="460"/>
      <c r="G97" s="460"/>
      <c r="H97" s="26"/>
      <c r="I97" s="26"/>
      <c r="J97" s="26"/>
      <c r="K97" s="26"/>
      <c r="L97" s="26"/>
      <c r="M97" s="26"/>
      <c r="N97" s="12"/>
      <c r="O97" s="12"/>
      <c r="P97" s="26"/>
    </row>
    <row r="98" spans="1:16">
      <c r="A98" s="26"/>
      <c r="B98" s="12"/>
      <c r="C98" s="52"/>
      <c r="D98" s="26"/>
      <c r="E98" s="26"/>
      <c r="F98" s="460"/>
      <c r="G98" s="460"/>
      <c r="H98" s="26"/>
      <c r="I98" s="26"/>
      <c r="J98" s="26"/>
      <c r="K98" s="26"/>
      <c r="L98" s="26"/>
      <c r="M98" s="26"/>
      <c r="N98" s="12"/>
      <c r="O98" s="12"/>
      <c r="P98" s="26"/>
    </row>
    <row r="99" spans="1:16">
      <c r="A99" s="26"/>
      <c r="B99" s="12"/>
      <c r="C99" s="52"/>
      <c r="D99" s="26"/>
      <c r="E99" s="26"/>
      <c r="F99" s="460"/>
      <c r="G99" s="460"/>
      <c r="H99" s="26"/>
      <c r="I99" s="26"/>
      <c r="J99" s="26"/>
      <c r="K99" s="26"/>
      <c r="L99" s="26"/>
      <c r="M99" s="26"/>
      <c r="N99" s="12"/>
      <c r="O99" s="12"/>
      <c r="P99" s="26"/>
    </row>
    <row r="100" spans="1:16">
      <c r="A100" s="26"/>
      <c r="B100" s="12"/>
      <c r="C100" s="52"/>
      <c r="D100" s="26"/>
      <c r="E100" s="26"/>
      <c r="F100" s="460"/>
      <c r="G100" s="460"/>
      <c r="H100" s="26"/>
      <c r="I100" s="26"/>
      <c r="J100" s="26"/>
      <c r="K100" s="26"/>
      <c r="L100" s="26"/>
      <c r="M100" s="26"/>
      <c r="N100" s="12"/>
      <c r="O100" s="12"/>
      <c r="P100" s="26"/>
    </row>
    <row r="101" spans="1:16">
      <c r="A101" s="26"/>
      <c r="B101" s="12"/>
      <c r="C101" s="52"/>
      <c r="D101" s="26"/>
      <c r="E101" s="26"/>
      <c r="F101" s="460"/>
      <c r="G101" s="460"/>
      <c r="H101" s="26"/>
      <c r="I101" s="26"/>
      <c r="J101" s="26"/>
      <c r="K101" s="26"/>
      <c r="L101" s="26"/>
      <c r="M101" s="26"/>
      <c r="N101" s="12"/>
      <c r="O101" s="12"/>
      <c r="P101" s="26"/>
    </row>
    <row r="102" spans="1:16">
      <c r="A102" s="26"/>
      <c r="B102" s="12"/>
      <c r="C102" s="52"/>
      <c r="D102" s="26"/>
      <c r="E102" s="26"/>
      <c r="F102" s="460"/>
      <c r="G102" s="460"/>
      <c r="H102" s="26"/>
      <c r="I102" s="26"/>
      <c r="J102" s="26"/>
      <c r="K102" s="26"/>
      <c r="L102" s="26"/>
      <c r="M102" s="26"/>
      <c r="N102" s="12"/>
      <c r="O102" s="12"/>
      <c r="P102" s="26"/>
    </row>
    <row r="103" spans="1:16">
      <c r="A103" s="26"/>
      <c r="B103" s="12"/>
      <c r="C103" s="52"/>
      <c r="D103" s="26"/>
      <c r="E103" s="26"/>
      <c r="F103" s="460"/>
      <c r="G103" s="460"/>
      <c r="H103" s="26"/>
      <c r="I103" s="26"/>
      <c r="J103" s="26"/>
      <c r="K103" s="26"/>
      <c r="L103" s="26"/>
      <c r="M103" s="26"/>
      <c r="N103" s="12"/>
      <c r="O103" s="12"/>
      <c r="P103" s="26"/>
    </row>
    <row r="104" spans="1:16">
      <c r="A104" s="26"/>
      <c r="B104" s="12"/>
      <c r="C104" s="52"/>
      <c r="D104" s="26"/>
      <c r="E104" s="26"/>
      <c r="F104" s="460"/>
      <c r="G104" s="460"/>
      <c r="H104" s="26"/>
      <c r="I104" s="26"/>
      <c r="J104" s="26"/>
      <c r="K104" s="26"/>
      <c r="L104" s="26"/>
      <c r="M104" s="26"/>
      <c r="N104" s="12"/>
      <c r="O104" s="12"/>
      <c r="P104" s="26"/>
    </row>
    <row r="105" spans="1:16">
      <c r="A105" s="26"/>
      <c r="B105" s="12"/>
      <c r="C105" s="52"/>
      <c r="D105" s="26"/>
      <c r="E105" s="26"/>
      <c r="F105" s="460"/>
      <c r="G105" s="460"/>
      <c r="H105" s="26"/>
      <c r="I105" s="26"/>
      <c r="J105" s="26"/>
      <c r="K105" s="26"/>
      <c r="L105" s="26"/>
      <c r="M105" s="26"/>
      <c r="N105" s="12"/>
      <c r="O105" s="12"/>
      <c r="P105" s="26"/>
    </row>
    <row r="106" spans="1:16">
      <c r="A106" s="26"/>
      <c r="B106" s="12"/>
      <c r="C106" s="52"/>
      <c r="D106" s="26"/>
      <c r="E106" s="26"/>
      <c r="F106" s="460"/>
      <c r="G106" s="460"/>
      <c r="H106" s="26"/>
      <c r="I106" s="26"/>
      <c r="J106" s="26"/>
      <c r="K106" s="26"/>
      <c r="L106" s="26"/>
      <c r="M106" s="26"/>
      <c r="N106" s="12"/>
      <c r="O106" s="12"/>
      <c r="P106" s="26"/>
    </row>
    <row r="107" spans="1:16">
      <c r="A107" s="26"/>
      <c r="B107" s="12"/>
      <c r="C107" s="52"/>
      <c r="D107" s="82"/>
      <c r="E107" s="82"/>
      <c r="F107" s="460"/>
      <c r="G107" s="460"/>
      <c r="H107" s="26"/>
      <c r="I107" s="26"/>
      <c r="J107" s="26"/>
      <c r="K107" s="26"/>
      <c r="L107" s="26"/>
      <c r="M107" s="26"/>
      <c r="N107" s="12"/>
      <c r="O107" s="12"/>
      <c r="P107" s="26"/>
    </row>
    <row r="108" spans="1:16" ht="10.5">
      <c r="A108" s="26"/>
      <c r="B108" s="12"/>
      <c r="C108" s="52"/>
      <c r="D108" s="83"/>
      <c r="E108" s="26"/>
      <c r="F108" s="460"/>
      <c r="G108" s="460"/>
      <c r="H108" s="26"/>
      <c r="I108" s="26"/>
      <c r="J108" s="26"/>
      <c r="K108" s="26"/>
      <c r="L108" s="26"/>
      <c r="M108" s="26"/>
      <c r="N108" s="12"/>
      <c r="O108" s="12"/>
      <c r="P108" s="26"/>
    </row>
    <row r="109" spans="1:16">
      <c r="A109" s="26"/>
      <c r="B109" s="12"/>
      <c r="C109" s="52"/>
      <c r="D109" s="26"/>
      <c r="E109" s="26"/>
      <c r="F109" s="460"/>
      <c r="G109" s="460"/>
      <c r="H109" s="26"/>
      <c r="I109" s="26"/>
      <c r="J109" s="26"/>
      <c r="K109" s="26"/>
      <c r="L109" s="26"/>
      <c r="M109" s="26"/>
      <c r="N109" s="12"/>
      <c r="O109" s="12"/>
      <c r="P109" s="26"/>
    </row>
    <row r="110" spans="1:16">
      <c r="A110" s="26"/>
      <c r="B110" s="12"/>
      <c r="C110" s="52"/>
      <c r="D110" s="26"/>
      <c r="E110" s="26"/>
      <c r="F110" s="460"/>
      <c r="G110" s="460"/>
      <c r="H110" s="26"/>
      <c r="I110" s="26"/>
      <c r="J110" s="26"/>
      <c r="K110" s="26"/>
      <c r="L110" s="26"/>
      <c r="M110" s="26"/>
      <c r="N110" s="12"/>
      <c r="O110" s="12"/>
      <c r="P110" s="26"/>
    </row>
    <row r="111" spans="1:16">
      <c r="A111" s="26"/>
      <c r="B111" s="12"/>
      <c r="C111" s="52"/>
      <c r="D111" s="26"/>
      <c r="E111" s="26"/>
      <c r="F111" s="460"/>
      <c r="G111" s="460"/>
      <c r="H111" s="26"/>
      <c r="I111" s="26"/>
      <c r="J111" s="26"/>
      <c r="K111" s="26"/>
      <c r="L111" s="26"/>
      <c r="M111" s="26"/>
      <c r="N111" s="12"/>
      <c r="O111" s="12"/>
      <c r="P111" s="26"/>
    </row>
    <row r="112" spans="1:16">
      <c r="A112" s="26"/>
      <c r="B112" s="12"/>
      <c r="C112" s="52"/>
      <c r="D112" s="26"/>
      <c r="E112" s="26"/>
      <c r="F112" s="460"/>
      <c r="G112" s="460"/>
      <c r="H112" s="26"/>
      <c r="I112" s="26"/>
      <c r="J112" s="26"/>
      <c r="K112" s="26"/>
      <c r="L112" s="26"/>
      <c r="M112" s="26"/>
      <c r="N112" s="12"/>
      <c r="O112" s="12"/>
      <c r="P112" s="26"/>
    </row>
    <row r="113" spans="1:16">
      <c r="A113" s="26"/>
      <c r="B113" s="12"/>
      <c r="C113" s="52"/>
      <c r="D113" s="26"/>
      <c r="E113" s="26"/>
      <c r="F113" s="460"/>
      <c r="G113" s="460"/>
      <c r="H113" s="26"/>
      <c r="I113" s="26"/>
      <c r="J113" s="26"/>
      <c r="K113" s="26"/>
      <c r="L113" s="26"/>
      <c r="M113" s="26"/>
      <c r="N113" s="12"/>
      <c r="O113" s="12"/>
      <c r="P113" s="26"/>
    </row>
    <row r="114" spans="1:16">
      <c r="A114" s="26"/>
      <c r="B114" s="12"/>
      <c r="C114" s="52"/>
      <c r="D114" s="26"/>
      <c r="E114" s="26"/>
      <c r="F114" s="460"/>
      <c r="G114" s="460"/>
      <c r="H114" s="26"/>
      <c r="I114" s="26"/>
      <c r="J114" s="26"/>
      <c r="K114" s="26"/>
      <c r="L114" s="26"/>
      <c r="M114" s="26"/>
      <c r="N114" s="12"/>
      <c r="O114" s="12"/>
      <c r="P114" s="26"/>
    </row>
    <row r="115" spans="1:16">
      <c r="A115" s="26"/>
      <c r="B115" s="12"/>
      <c r="C115" s="52"/>
      <c r="D115" s="26"/>
      <c r="E115" s="26"/>
      <c r="F115" s="460"/>
      <c r="G115" s="460"/>
      <c r="H115" s="26"/>
      <c r="I115" s="26"/>
      <c r="J115" s="26"/>
      <c r="K115" s="26"/>
      <c r="L115" s="26"/>
      <c r="M115" s="26"/>
      <c r="N115" s="12"/>
      <c r="O115" s="12"/>
      <c r="P115" s="26"/>
    </row>
    <row r="116" spans="1:16">
      <c r="A116" s="26"/>
      <c r="B116" s="12"/>
      <c r="C116" s="52"/>
      <c r="D116" s="26"/>
      <c r="E116" s="26"/>
      <c r="F116" s="460"/>
      <c r="G116" s="460"/>
      <c r="H116" s="26"/>
      <c r="I116" s="26"/>
      <c r="J116" s="26"/>
      <c r="K116" s="26"/>
      <c r="L116" s="26"/>
      <c r="M116" s="26"/>
      <c r="N116" s="12"/>
      <c r="O116" s="12"/>
      <c r="P116" s="26"/>
    </row>
    <row r="117" spans="1:16">
      <c r="A117" s="26"/>
      <c r="B117" s="12"/>
      <c r="C117" s="52"/>
      <c r="D117" s="26"/>
      <c r="E117" s="26"/>
      <c r="F117" s="460"/>
      <c r="G117" s="460"/>
      <c r="H117" s="26"/>
      <c r="I117" s="26"/>
      <c r="J117" s="26"/>
      <c r="K117" s="26"/>
      <c r="L117" s="26"/>
      <c r="M117" s="26"/>
      <c r="N117" s="12"/>
      <c r="O117" s="12"/>
      <c r="P117" s="26"/>
    </row>
    <row r="118" spans="1:16">
      <c r="A118" s="26"/>
      <c r="B118" s="12"/>
      <c r="C118" s="52"/>
      <c r="D118" s="26"/>
      <c r="E118" s="26"/>
      <c r="F118" s="460"/>
      <c r="G118" s="460"/>
      <c r="H118" s="26"/>
      <c r="I118" s="26"/>
      <c r="J118" s="26"/>
      <c r="K118" s="26"/>
      <c r="L118" s="26"/>
      <c r="M118" s="26"/>
      <c r="N118" s="12"/>
      <c r="O118" s="12"/>
      <c r="P118" s="26"/>
    </row>
    <row r="119" spans="1:16">
      <c r="A119" s="84"/>
      <c r="B119" s="12"/>
      <c r="C119" s="52"/>
      <c r="D119" s="26"/>
      <c r="E119" s="26"/>
      <c r="F119" s="460"/>
      <c r="G119" s="460"/>
      <c r="H119" s="26"/>
      <c r="I119" s="26"/>
      <c r="J119" s="26"/>
      <c r="K119" s="26"/>
      <c r="L119" s="26"/>
      <c r="M119" s="26"/>
      <c r="N119" s="12"/>
      <c r="O119" s="12"/>
      <c r="P119" s="26"/>
    </row>
    <row r="120" spans="1:16">
      <c r="A120" s="26"/>
      <c r="B120" s="12"/>
      <c r="C120" s="52"/>
      <c r="D120" s="26"/>
      <c r="E120" s="26"/>
      <c r="F120" s="460"/>
      <c r="G120" s="460"/>
      <c r="H120" s="52"/>
      <c r="I120" s="26"/>
      <c r="J120" s="26"/>
      <c r="K120" s="26"/>
      <c r="L120" s="26"/>
      <c r="M120" s="26"/>
      <c r="N120" s="12"/>
      <c r="O120" s="12"/>
      <c r="P120" s="26"/>
    </row>
    <row r="121" spans="1:16">
      <c r="A121" s="26"/>
      <c r="B121" s="12"/>
      <c r="C121" s="52"/>
      <c r="D121" s="26"/>
      <c r="E121" s="26"/>
      <c r="F121" s="460"/>
      <c r="G121" s="460"/>
      <c r="H121" s="26"/>
      <c r="I121" s="26"/>
      <c r="J121" s="26"/>
      <c r="K121" s="26"/>
      <c r="L121" s="26"/>
      <c r="M121" s="26"/>
      <c r="N121" s="12"/>
      <c r="O121" s="12"/>
      <c r="P121" s="26"/>
    </row>
    <row r="122" spans="1:16">
      <c r="A122" s="26"/>
      <c r="B122" s="12"/>
      <c r="C122" s="52"/>
      <c r="D122" s="26"/>
      <c r="E122" s="26"/>
      <c r="F122" s="460"/>
      <c r="G122" s="460"/>
      <c r="H122" s="26"/>
      <c r="I122" s="26"/>
      <c r="J122" s="26"/>
      <c r="K122" s="26"/>
      <c r="L122" s="26"/>
      <c r="M122" s="26"/>
      <c r="N122" s="12"/>
      <c r="O122" s="12"/>
      <c r="P122" s="26"/>
    </row>
    <row r="123" spans="1:16">
      <c r="A123" s="26"/>
      <c r="B123" s="12"/>
      <c r="C123" s="52"/>
      <c r="D123" s="26"/>
      <c r="E123" s="26"/>
      <c r="F123" s="460"/>
      <c r="G123" s="460"/>
      <c r="H123" s="26"/>
      <c r="I123" s="26"/>
      <c r="J123" s="26"/>
      <c r="K123" s="26"/>
      <c r="L123" s="26"/>
      <c r="M123" s="26"/>
      <c r="N123" s="12"/>
      <c r="O123" s="12"/>
      <c r="P123" s="26"/>
    </row>
    <row r="124" spans="1:16">
      <c r="A124" s="26"/>
      <c r="B124" s="12"/>
      <c r="C124" s="52"/>
      <c r="D124" s="26"/>
      <c r="E124" s="26"/>
      <c r="F124" s="460"/>
      <c r="G124" s="460"/>
      <c r="H124" s="26"/>
      <c r="I124" s="26"/>
      <c r="J124" s="26"/>
      <c r="K124" s="26"/>
      <c r="L124" s="26"/>
      <c r="M124" s="26"/>
      <c r="N124" s="12"/>
      <c r="O124" s="12"/>
      <c r="P124" s="26"/>
    </row>
    <row r="125" spans="1:16">
      <c r="A125" s="26"/>
      <c r="B125" s="12"/>
      <c r="C125" s="52"/>
      <c r="D125" s="26"/>
      <c r="E125" s="26"/>
      <c r="F125" s="460"/>
      <c r="G125" s="460"/>
      <c r="H125" s="26"/>
      <c r="I125" s="26"/>
      <c r="J125" s="26"/>
      <c r="K125" s="26"/>
      <c r="L125" s="26"/>
      <c r="M125" s="26"/>
      <c r="N125" s="12"/>
      <c r="O125" s="12"/>
      <c r="P125" s="26"/>
    </row>
    <row r="126" spans="1:16">
      <c r="A126" s="26"/>
      <c r="B126" s="12"/>
      <c r="C126" s="52"/>
      <c r="D126" s="26"/>
      <c r="E126" s="26"/>
      <c r="F126" s="460"/>
      <c r="G126" s="460"/>
      <c r="H126" s="26"/>
      <c r="I126" s="26"/>
      <c r="J126" s="26"/>
      <c r="K126" s="26"/>
      <c r="L126" s="26"/>
      <c r="M126" s="26"/>
      <c r="N126" s="12"/>
      <c r="O126" s="12"/>
      <c r="P126" s="26"/>
    </row>
    <row r="127" spans="1:16">
      <c r="A127" s="26"/>
      <c r="B127" s="12"/>
      <c r="C127" s="52"/>
      <c r="D127" s="26"/>
      <c r="E127" s="26"/>
      <c r="F127" s="460"/>
      <c r="G127" s="460"/>
      <c r="H127" s="26"/>
      <c r="I127" s="26"/>
      <c r="J127" s="26"/>
      <c r="K127" s="26"/>
      <c r="L127" s="26"/>
      <c r="M127" s="26"/>
      <c r="N127" s="12"/>
      <c r="O127" s="12"/>
      <c r="P127" s="26"/>
    </row>
    <row r="128" spans="1:16">
      <c r="A128" s="26"/>
      <c r="B128" s="12"/>
      <c r="C128" s="52"/>
      <c r="D128" s="26"/>
      <c r="E128" s="26"/>
      <c r="F128" s="460"/>
      <c r="G128" s="460"/>
      <c r="H128" s="26"/>
      <c r="I128" s="26"/>
      <c r="J128" s="26"/>
      <c r="K128" s="26"/>
      <c r="L128" s="26"/>
      <c r="M128" s="26"/>
      <c r="N128" s="12"/>
      <c r="O128" s="12"/>
      <c r="P128" s="26"/>
    </row>
    <row r="129" spans="1:16">
      <c r="A129" s="26"/>
      <c r="B129" s="12"/>
      <c r="C129" s="52"/>
      <c r="D129" s="26"/>
      <c r="E129" s="26"/>
      <c r="F129" s="460"/>
      <c r="G129" s="460"/>
      <c r="H129" s="26"/>
      <c r="I129" s="26"/>
      <c r="J129" s="26"/>
      <c r="K129" s="26"/>
      <c r="L129" s="26"/>
      <c r="M129" s="26"/>
      <c r="N129" s="12"/>
      <c r="O129" s="12"/>
      <c r="P129" s="26"/>
    </row>
    <row r="130" spans="1:16">
      <c r="A130" s="26"/>
      <c r="B130" s="12"/>
      <c r="C130" s="52"/>
      <c r="D130" s="26"/>
      <c r="E130" s="26"/>
      <c r="F130" s="460"/>
      <c r="G130" s="460"/>
      <c r="H130" s="26"/>
      <c r="I130" s="26"/>
      <c r="J130" s="26"/>
      <c r="K130" s="26"/>
      <c r="L130" s="26"/>
      <c r="M130" s="26"/>
      <c r="N130" s="12"/>
      <c r="O130" s="12"/>
      <c r="P130" s="26"/>
    </row>
    <row r="131" spans="1:16">
      <c r="A131" s="82"/>
      <c r="B131" s="85"/>
      <c r="C131" s="86"/>
      <c r="D131" s="26"/>
      <c r="E131" s="26"/>
      <c r="F131" s="460"/>
      <c r="G131" s="460"/>
      <c r="H131" s="26"/>
      <c r="I131" s="26"/>
      <c r="J131" s="26"/>
      <c r="K131" s="26"/>
      <c r="L131" s="26"/>
      <c r="M131" s="26"/>
      <c r="N131" s="12"/>
      <c r="O131" s="12"/>
      <c r="P131" s="26"/>
    </row>
    <row r="132" spans="1:16">
      <c r="A132" s="82"/>
      <c r="B132" s="85"/>
      <c r="C132" s="86"/>
      <c r="D132" s="26"/>
      <c r="E132" s="26"/>
      <c r="F132" s="460"/>
      <c r="G132" s="460"/>
      <c r="H132" s="26"/>
      <c r="I132" s="26"/>
      <c r="J132" s="26"/>
      <c r="K132" s="26"/>
      <c r="L132" s="26"/>
      <c r="M132" s="26"/>
      <c r="N132" s="12"/>
      <c r="O132" s="12"/>
      <c r="P132" s="26"/>
    </row>
    <row r="133" spans="1:16">
      <c r="A133" s="82"/>
      <c r="B133" s="85"/>
      <c r="C133" s="86"/>
      <c r="D133" s="26"/>
      <c r="E133" s="26"/>
      <c r="F133" s="460"/>
      <c r="G133" s="460"/>
      <c r="H133" s="26"/>
      <c r="I133" s="26"/>
      <c r="J133" s="26"/>
      <c r="K133" s="26"/>
      <c r="L133" s="26"/>
      <c r="M133" s="26"/>
      <c r="N133" s="12"/>
      <c r="O133" s="12"/>
      <c r="P133" s="26"/>
    </row>
    <row r="134" spans="1:16">
      <c r="A134" s="82"/>
      <c r="B134" s="85"/>
      <c r="C134" s="86"/>
      <c r="D134" s="26"/>
      <c r="E134" s="26"/>
      <c r="F134" s="460"/>
      <c r="G134" s="460"/>
      <c r="H134" s="26"/>
      <c r="I134" s="26"/>
      <c r="J134" s="26"/>
      <c r="K134" s="26"/>
      <c r="L134" s="26"/>
      <c r="M134" s="26"/>
      <c r="N134" s="12"/>
      <c r="O134" s="12"/>
      <c r="P134" s="26"/>
    </row>
    <row r="135" spans="1:16">
      <c r="A135" s="82"/>
      <c r="B135" s="85"/>
      <c r="C135" s="86"/>
      <c r="D135" s="26"/>
      <c r="E135" s="26"/>
      <c r="F135" s="460"/>
      <c r="G135" s="460"/>
      <c r="H135" s="26"/>
      <c r="I135" s="26"/>
      <c r="J135" s="26"/>
      <c r="K135" s="26"/>
      <c r="L135" s="26"/>
      <c r="M135" s="26"/>
      <c r="N135" s="12"/>
      <c r="O135" s="12"/>
      <c r="P135" s="26"/>
    </row>
    <row r="136" spans="1:16">
      <c r="A136" s="82"/>
      <c r="B136" s="85"/>
      <c r="C136" s="86"/>
      <c r="D136" s="26"/>
      <c r="E136" s="26"/>
      <c r="F136" s="460"/>
      <c r="G136" s="460"/>
      <c r="H136" s="26"/>
      <c r="I136" s="26"/>
      <c r="J136" s="26"/>
      <c r="K136" s="26"/>
      <c r="L136" s="26"/>
      <c r="M136" s="26"/>
      <c r="N136" s="12"/>
      <c r="O136" s="12"/>
      <c r="P136" s="26"/>
    </row>
    <row r="137" spans="1:16">
      <c r="A137" s="82"/>
      <c r="B137" s="85"/>
      <c r="C137" s="86"/>
      <c r="D137" s="26"/>
      <c r="E137" s="26"/>
      <c r="F137" s="460"/>
      <c r="G137" s="460"/>
      <c r="H137" s="26"/>
      <c r="I137" s="26"/>
      <c r="J137" s="26"/>
      <c r="K137" s="26"/>
      <c r="L137" s="26"/>
      <c r="M137" s="26"/>
      <c r="N137" s="12"/>
      <c r="O137" s="12"/>
      <c r="P137" s="26"/>
    </row>
    <row r="138" spans="1:16" ht="10.5">
      <c r="A138" s="87"/>
      <c r="B138" s="85"/>
      <c r="C138" s="86"/>
      <c r="D138" s="26"/>
      <c r="E138" s="26"/>
      <c r="F138" s="460"/>
      <c r="G138" s="460"/>
      <c r="H138" s="26"/>
      <c r="I138" s="26"/>
      <c r="J138" s="26"/>
      <c r="K138" s="26"/>
      <c r="L138" s="26"/>
      <c r="M138" s="26"/>
      <c r="N138" s="12"/>
      <c r="O138" s="12"/>
      <c r="P138" s="26"/>
    </row>
    <row r="139" spans="1:16">
      <c r="A139" s="82"/>
      <c r="B139" s="85"/>
      <c r="C139" s="86"/>
      <c r="D139" s="26"/>
      <c r="E139" s="26"/>
      <c r="F139" s="460"/>
      <c r="G139" s="460"/>
      <c r="H139" s="26"/>
      <c r="I139" s="26"/>
      <c r="J139" s="26"/>
      <c r="K139" s="26"/>
      <c r="L139" s="26"/>
      <c r="M139" s="26"/>
      <c r="N139" s="12"/>
      <c r="O139" s="12"/>
      <c r="P139" s="26"/>
    </row>
    <row r="140" spans="1:16">
      <c r="A140" s="82"/>
      <c r="B140" s="85"/>
      <c r="C140" s="86"/>
      <c r="D140" s="26"/>
      <c r="E140" s="26"/>
      <c r="F140" s="460"/>
      <c r="G140" s="460"/>
      <c r="H140" s="26"/>
      <c r="I140" s="26"/>
      <c r="J140" s="26"/>
      <c r="K140" s="26"/>
      <c r="L140" s="26"/>
      <c r="M140" s="26"/>
      <c r="N140" s="12"/>
      <c r="O140" s="12"/>
      <c r="P140" s="26"/>
    </row>
    <row r="141" spans="1:16">
      <c r="A141" s="82"/>
      <c r="B141" s="85"/>
      <c r="C141" s="86"/>
      <c r="D141" s="26"/>
      <c r="E141" s="26"/>
      <c r="F141" s="460"/>
      <c r="G141" s="460"/>
      <c r="H141" s="26"/>
      <c r="I141" s="26"/>
      <c r="J141" s="26"/>
      <c r="K141" s="26"/>
      <c r="L141" s="26"/>
      <c r="M141" s="26"/>
      <c r="N141" s="12"/>
      <c r="O141" s="12"/>
      <c r="P141" s="26"/>
    </row>
    <row r="142" spans="1:16">
      <c r="A142" s="82"/>
      <c r="B142" s="85"/>
      <c r="C142" s="86"/>
      <c r="D142" s="26"/>
      <c r="E142" s="26"/>
      <c r="F142" s="460"/>
      <c r="G142" s="460"/>
      <c r="H142" s="26"/>
      <c r="I142" s="26"/>
      <c r="J142" s="26"/>
      <c r="K142" s="26"/>
      <c r="L142" s="26"/>
      <c r="M142" s="26"/>
      <c r="N142" s="12"/>
      <c r="O142" s="12"/>
      <c r="P142" s="26"/>
    </row>
    <row r="143" spans="1:16">
      <c r="A143" s="82"/>
      <c r="B143" s="85"/>
      <c r="C143" s="86"/>
      <c r="D143" s="26"/>
      <c r="E143" s="26"/>
      <c r="F143" s="460"/>
      <c r="G143" s="460"/>
      <c r="H143" s="26"/>
      <c r="I143" s="26"/>
      <c r="J143" s="26"/>
      <c r="K143" s="26"/>
      <c r="L143" s="26"/>
      <c r="M143" s="26"/>
      <c r="N143" s="12"/>
      <c r="O143" s="12"/>
      <c r="P143" s="26"/>
    </row>
    <row r="144" spans="1:16">
      <c r="A144" s="82"/>
      <c r="B144" s="85"/>
      <c r="C144" s="86"/>
      <c r="D144" s="26"/>
      <c r="E144" s="26"/>
      <c r="F144" s="460"/>
      <c r="G144" s="460"/>
      <c r="H144" s="26"/>
      <c r="I144" s="26"/>
      <c r="J144" s="26"/>
      <c r="K144" s="26"/>
      <c r="L144" s="26"/>
      <c r="M144" s="26"/>
      <c r="N144" s="12"/>
      <c r="O144" s="12"/>
      <c r="P144" s="26"/>
    </row>
    <row r="145" spans="1:16">
      <c r="A145" s="82"/>
      <c r="B145" s="85"/>
      <c r="C145" s="86"/>
      <c r="D145" s="26"/>
      <c r="E145" s="26"/>
      <c r="F145" s="460"/>
      <c r="G145" s="460"/>
      <c r="H145" s="26"/>
      <c r="I145" s="26"/>
      <c r="J145" s="26"/>
      <c r="K145" s="26"/>
      <c r="L145" s="26"/>
      <c r="M145" s="26"/>
      <c r="N145" s="12"/>
      <c r="O145" s="12"/>
      <c r="P145" s="26"/>
    </row>
    <row r="146" spans="1:16">
      <c r="A146" s="82"/>
      <c r="B146" s="85"/>
      <c r="C146" s="86"/>
      <c r="D146" s="26"/>
      <c r="E146" s="26"/>
      <c r="F146" s="460"/>
      <c r="G146" s="460"/>
      <c r="H146" s="26"/>
      <c r="I146" s="26"/>
      <c r="J146" s="26"/>
      <c r="K146" s="26"/>
      <c r="L146" s="26"/>
      <c r="M146" s="26"/>
      <c r="N146" s="12"/>
      <c r="O146" s="12"/>
      <c r="P146" s="26"/>
    </row>
    <row r="147" spans="1:16">
      <c r="A147" s="82"/>
      <c r="B147" s="85"/>
      <c r="C147" s="86"/>
      <c r="D147" s="26"/>
      <c r="E147" s="26"/>
      <c r="F147" s="460"/>
      <c r="G147" s="460"/>
      <c r="H147" s="26"/>
      <c r="I147" s="26"/>
      <c r="J147" s="26"/>
      <c r="K147" s="26"/>
      <c r="L147" s="26"/>
      <c r="M147" s="26"/>
      <c r="N147" s="12"/>
      <c r="O147" s="12"/>
      <c r="P147" s="26"/>
    </row>
    <row r="148" spans="1:16">
      <c r="A148" s="82"/>
      <c r="B148" s="85"/>
      <c r="C148" s="86"/>
      <c r="D148" s="26"/>
      <c r="E148" s="26"/>
      <c r="F148" s="460"/>
      <c r="G148" s="460"/>
      <c r="H148" s="26"/>
      <c r="I148" s="26"/>
      <c r="J148" s="26"/>
      <c r="K148" s="26"/>
      <c r="L148" s="26"/>
      <c r="M148" s="26"/>
      <c r="N148" s="12"/>
      <c r="O148" s="12"/>
      <c r="P148" s="26"/>
    </row>
    <row r="149" spans="1:16">
      <c r="A149" s="82"/>
      <c r="B149" s="85"/>
      <c r="C149" s="86"/>
      <c r="D149" s="26"/>
      <c r="E149" s="26"/>
      <c r="F149" s="460"/>
      <c r="G149" s="460"/>
      <c r="H149" s="26"/>
      <c r="I149" s="26"/>
      <c r="J149" s="26"/>
      <c r="K149" s="26"/>
      <c r="L149" s="26"/>
      <c r="M149" s="26"/>
      <c r="N149" s="12"/>
      <c r="O149" s="12"/>
      <c r="P149" s="26"/>
    </row>
    <row r="150" spans="1:16">
      <c r="A150" s="82"/>
      <c r="B150" s="85"/>
      <c r="C150" s="86"/>
      <c r="D150" s="26"/>
      <c r="E150" s="26"/>
      <c r="F150" s="460"/>
      <c r="G150" s="460"/>
      <c r="H150" s="26"/>
      <c r="I150" s="26"/>
      <c r="J150" s="26"/>
      <c r="K150" s="26"/>
      <c r="L150" s="26"/>
      <c r="M150" s="26"/>
      <c r="N150" s="12"/>
      <c r="O150" s="12"/>
      <c r="P150" s="26"/>
    </row>
    <row r="151" spans="1:16">
      <c r="A151" s="82"/>
      <c r="B151" s="85"/>
      <c r="C151" s="86"/>
      <c r="D151" s="26"/>
      <c r="E151" s="26"/>
      <c r="F151" s="460"/>
      <c r="G151" s="460"/>
      <c r="H151" s="26"/>
      <c r="I151" s="26"/>
      <c r="J151" s="26"/>
      <c r="K151" s="26"/>
      <c r="L151" s="26"/>
      <c r="M151" s="26"/>
      <c r="N151" s="12"/>
      <c r="O151" s="12"/>
      <c r="P151" s="26"/>
    </row>
    <row r="152" spans="1:16">
      <c r="A152" s="82"/>
      <c r="B152" s="85"/>
      <c r="C152" s="88"/>
      <c r="D152" s="26"/>
      <c r="E152" s="26"/>
      <c r="F152" s="460"/>
      <c r="G152" s="460"/>
      <c r="H152" s="26"/>
      <c r="I152" s="26"/>
      <c r="J152" s="26"/>
      <c r="K152" s="26"/>
      <c r="L152" s="26"/>
      <c r="M152" s="26"/>
      <c r="N152" s="12"/>
      <c r="O152" s="12"/>
      <c r="P152" s="26"/>
    </row>
    <row r="153" spans="1:16" ht="10.5">
      <c r="A153" s="87"/>
      <c r="B153" s="85"/>
      <c r="C153" s="88"/>
      <c r="D153" s="26"/>
      <c r="E153" s="26"/>
      <c r="F153" s="460"/>
      <c r="G153" s="460"/>
      <c r="H153" s="26"/>
      <c r="I153" s="26"/>
      <c r="J153" s="26"/>
      <c r="K153" s="26"/>
      <c r="L153" s="26"/>
      <c r="M153" s="26"/>
      <c r="N153" s="12"/>
      <c r="O153" s="12"/>
      <c r="P153" s="26"/>
    </row>
    <row r="154" spans="1:16">
      <c r="A154" s="82"/>
      <c r="B154" s="85"/>
      <c r="C154" s="86"/>
      <c r="D154" s="26"/>
      <c r="E154" s="26"/>
      <c r="F154" s="460"/>
      <c r="G154" s="460"/>
      <c r="H154" s="26"/>
      <c r="I154" s="26"/>
      <c r="J154" s="26"/>
      <c r="K154" s="26"/>
      <c r="L154" s="26"/>
      <c r="M154" s="26"/>
      <c r="N154" s="12"/>
      <c r="O154" s="12"/>
      <c r="P154" s="26"/>
    </row>
    <row r="155" spans="1:16">
      <c r="A155" s="82"/>
      <c r="B155" s="85"/>
      <c r="C155" s="86"/>
      <c r="D155" s="26"/>
      <c r="E155" s="26"/>
      <c r="F155" s="460"/>
      <c r="G155" s="460"/>
      <c r="H155" s="26"/>
      <c r="I155" s="26"/>
      <c r="J155" s="26"/>
      <c r="K155" s="26"/>
      <c r="L155" s="26"/>
      <c r="M155" s="26"/>
      <c r="N155" s="12"/>
      <c r="O155" s="12"/>
      <c r="P155" s="26"/>
    </row>
    <row r="156" spans="1:16">
      <c r="A156" s="82"/>
      <c r="B156" s="85"/>
      <c r="C156" s="86"/>
      <c r="D156" s="26"/>
      <c r="E156" s="26"/>
      <c r="F156" s="460"/>
      <c r="G156" s="460"/>
      <c r="H156" s="26"/>
      <c r="I156" s="26"/>
      <c r="J156" s="26"/>
      <c r="K156" s="26"/>
      <c r="L156" s="26"/>
      <c r="M156" s="26"/>
      <c r="N156" s="12"/>
      <c r="O156" s="12"/>
      <c r="P156" s="26"/>
    </row>
    <row r="157" spans="1:16">
      <c r="A157" s="82"/>
      <c r="B157" s="85"/>
      <c r="C157" s="86"/>
      <c r="D157" s="26"/>
      <c r="E157" s="26"/>
      <c r="F157" s="460"/>
      <c r="G157" s="460"/>
      <c r="H157" s="26"/>
      <c r="I157" s="26"/>
      <c r="J157" s="26"/>
      <c r="K157" s="26"/>
      <c r="L157" s="26"/>
      <c r="M157" s="26"/>
      <c r="N157" s="12"/>
      <c r="O157" s="12"/>
      <c r="P157" s="26"/>
    </row>
    <row r="158" spans="1:16">
      <c r="A158" s="82"/>
      <c r="B158" s="85"/>
      <c r="C158" s="86"/>
      <c r="D158" s="26"/>
      <c r="E158" s="26"/>
      <c r="F158" s="460"/>
      <c r="G158" s="460"/>
      <c r="H158" s="26"/>
      <c r="I158" s="26"/>
      <c r="J158" s="26"/>
      <c r="K158" s="26"/>
      <c r="L158" s="26"/>
      <c r="M158" s="26"/>
      <c r="N158" s="12"/>
      <c r="O158" s="12"/>
      <c r="P158" s="26"/>
    </row>
    <row r="159" spans="1:16">
      <c r="A159" s="82"/>
      <c r="B159" s="85"/>
      <c r="C159" s="86"/>
      <c r="D159" s="26"/>
      <c r="E159" s="26"/>
      <c r="F159" s="460"/>
      <c r="G159" s="460"/>
      <c r="H159" s="26"/>
      <c r="I159" s="26"/>
      <c r="J159" s="26"/>
      <c r="K159" s="26"/>
      <c r="L159" s="26"/>
      <c r="M159" s="26"/>
      <c r="N159" s="12"/>
      <c r="O159" s="12"/>
      <c r="P159" s="26"/>
    </row>
    <row r="160" spans="1:16">
      <c r="A160" s="82"/>
      <c r="B160" s="85"/>
      <c r="C160" s="86"/>
      <c r="D160" s="26"/>
      <c r="E160" s="26"/>
      <c r="F160" s="460"/>
      <c r="G160" s="460"/>
      <c r="H160" s="26"/>
      <c r="I160" s="26"/>
      <c r="J160" s="26"/>
      <c r="K160" s="26"/>
      <c r="L160" s="26"/>
      <c r="M160" s="26"/>
      <c r="N160" s="12"/>
      <c r="O160" s="12"/>
      <c r="P160" s="26"/>
    </row>
    <row r="161" spans="1:16">
      <c r="A161" s="82"/>
      <c r="B161" s="85"/>
      <c r="C161" s="86"/>
      <c r="D161" s="26"/>
      <c r="E161" s="26"/>
      <c r="F161" s="460"/>
      <c r="G161" s="460"/>
      <c r="H161" s="26"/>
      <c r="I161" s="26"/>
      <c r="J161" s="26"/>
      <c r="K161" s="26"/>
      <c r="L161" s="26"/>
      <c r="M161" s="26"/>
      <c r="N161" s="12"/>
      <c r="O161" s="12"/>
      <c r="P161" s="26"/>
    </row>
    <row r="162" spans="1:16">
      <c r="A162" s="82"/>
      <c r="B162" s="85"/>
      <c r="C162" s="86"/>
      <c r="D162" s="26"/>
      <c r="E162" s="26"/>
      <c r="F162" s="460"/>
      <c r="G162" s="460"/>
      <c r="H162" s="26"/>
      <c r="I162" s="26"/>
      <c r="J162" s="26"/>
      <c r="K162" s="26"/>
      <c r="L162" s="26"/>
      <c r="M162" s="26"/>
      <c r="N162" s="12"/>
      <c r="O162" s="12"/>
      <c r="P162" s="26"/>
    </row>
    <row r="163" spans="1:16">
      <c r="A163" s="82"/>
      <c r="B163" s="85"/>
      <c r="C163" s="86"/>
      <c r="D163" s="26"/>
      <c r="E163" s="26"/>
      <c r="F163" s="460"/>
      <c r="G163" s="460"/>
      <c r="H163" s="26"/>
      <c r="I163" s="26"/>
      <c r="J163" s="26"/>
      <c r="K163" s="26"/>
      <c r="L163" s="26"/>
      <c r="M163" s="26"/>
      <c r="N163" s="12"/>
      <c r="O163" s="12"/>
      <c r="P163" s="26"/>
    </row>
    <row r="164" spans="1:16" ht="10.5">
      <c r="A164" s="87"/>
      <c r="B164" s="85"/>
      <c r="C164" s="85"/>
      <c r="D164" s="26"/>
      <c r="E164" s="26"/>
      <c r="F164" s="460"/>
      <c r="G164" s="460"/>
      <c r="H164" s="26"/>
      <c r="I164" s="26"/>
      <c r="J164" s="26"/>
      <c r="K164" s="26"/>
      <c r="L164" s="26"/>
      <c r="M164" s="26"/>
      <c r="N164" s="12"/>
      <c r="O164" s="12"/>
      <c r="P164" s="26"/>
    </row>
    <row r="165" spans="1:16">
      <c r="A165" s="82"/>
      <c r="B165" s="85"/>
      <c r="C165" s="86"/>
      <c r="D165" s="26"/>
      <c r="E165" s="26"/>
      <c r="F165" s="460"/>
      <c r="G165" s="460"/>
      <c r="H165" s="26"/>
      <c r="I165" s="26"/>
      <c r="J165" s="26"/>
      <c r="K165" s="26"/>
      <c r="L165" s="26"/>
      <c r="M165" s="26"/>
      <c r="N165" s="12"/>
      <c r="O165" s="12"/>
      <c r="P165" s="26"/>
    </row>
    <row r="166" spans="1:16">
      <c r="A166" s="82"/>
      <c r="B166" s="85"/>
      <c r="C166" s="86"/>
      <c r="D166" s="26"/>
      <c r="E166" s="26"/>
      <c r="F166" s="460"/>
      <c r="G166" s="460"/>
      <c r="H166" s="26"/>
      <c r="I166" s="26"/>
      <c r="J166" s="26"/>
      <c r="K166" s="26"/>
      <c r="L166" s="26"/>
      <c r="M166" s="26"/>
      <c r="N166" s="12"/>
      <c r="O166" s="12"/>
      <c r="P166" s="26"/>
    </row>
    <row r="167" spans="1:16">
      <c r="A167" s="82"/>
      <c r="B167" s="85"/>
      <c r="C167" s="86"/>
      <c r="D167" s="26"/>
      <c r="E167" s="26"/>
      <c r="F167" s="26"/>
      <c r="G167" s="26"/>
      <c r="H167" s="26"/>
      <c r="I167" s="26"/>
      <c r="J167" s="26"/>
      <c r="K167" s="26"/>
      <c r="L167" s="26"/>
      <c r="M167" s="26"/>
      <c r="N167" s="12"/>
      <c r="O167" s="12"/>
      <c r="P167" s="26"/>
    </row>
    <row r="168" spans="1:16">
      <c r="A168" s="82"/>
      <c r="B168" s="85"/>
      <c r="C168" s="86"/>
      <c r="D168" s="26"/>
      <c r="E168" s="26"/>
      <c r="F168" s="26"/>
      <c r="G168" s="26"/>
      <c r="H168" s="26"/>
      <c r="I168" s="26"/>
      <c r="J168" s="26"/>
      <c r="K168" s="26"/>
      <c r="L168" s="26"/>
      <c r="M168" s="26"/>
      <c r="N168" s="12"/>
      <c r="O168" s="12"/>
      <c r="P168" s="26"/>
    </row>
    <row r="169" spans="1:16">
      <c r="A169" s="82"/>
      <c r="B169" s="85"/>
      <c r="C169" s="86"/>
      <c r="D169" s="26"/>
      <c r="E169" s="26"/>
      <c r="F169" s="26"/>
      <c r="G169" s="26"/>
      <c r="H169" s="26"/>
      <c r="I169" s="26"/>
      <c r="J169" s="26"/>
      <c r="K169" s="26"/>
      <c r="L169" s="26"/>
      <c r="M169" s="26"/>
      <c r="N169" s="12"/>
      <c r="O169" s="12"/>
      <c r="P169" s="26"/>
    </row>
    <row r="170" spans="1:16">
      <c r="A170" s="82"/>
      <c r="B170" s="85"/>
      <c r="C170" s="86"/>
      <c r="D170" s="26"/>
      <c r="E170" s="26"/>
      <c r="F170" s="26"/>
      <c r="G170" s="26"/>
      <c r="H170" s="26"/>
      <c r="I170" s="26"/>
      <c r="J170" s="26"/>
      <c r="K170" s="26"/>
      <c r="L170" s="26"/>
      <c r="M170" s="26"/>
      <c r="N170" s="12"/>
      <c r="O170" s="12"/>
      <c r="P170" s="26"/>
    </row>
    <row r="171" spans="1:16">
      <c r="A171" s="82"/>
      <c r="B171" s="85"/>
      <c r="C171" s="86"/>
      <c r="D171" s="26"/>
      <c r="E171" s="26"/>
      <c r="F171" s="26"/>
      <c r="G171" s="26"/>
      <c r="H171" s="26"/>
      <c r="I171" s="26"/>
      <c r="J171" s="26"/>
      <c r="K171" s="26"/>
      <c r="L171" s="26"/>
      <c r="M171" s="26"/>
      <c r="N171" s="12"/>
      <c r="O171" s="12"/>
      <c r="P171" s="26"/>
    </row>
    <row r="172" spans="1:16">
      <c r="A172" s="26"/>
      <c r="B172" s="12"/>
      <c r="C172" s="52"/>
      <c r="D172" s="26"/>
      <c r="E172" s="26"/>
      <c r="F172" s="26"/>
      <c r="G172" s="26"/>
      <c r="H172" s="26"/>
      <c r="I172" s="26"/>
      <c r="J172" s="26"/>
      <c r="K172" s="26"/>
      <c r="L172" s="26"/>
      <c r="M172" s="26"/>
      <c r="N172" s="12"/>
      <c r="O172" s="12"/>
      <c r="P172" s="26"/>
    </row>
    <row r="173" spans="1:16">
      <c r="A173" s="26"/>
      <c r="B173" s="12"/>
      <c r="C173" s="52"/>
      <c r="D173" s="26"/>
      <c r="E173" s="26"/>
      <c r="F173" s="26"/>
      <c r="G173" s="26"/>
      <c r="H173" s="26"/>
      <c r="I173" s="26"/>
      <c r="J173" s="26"/>
      <c r="K173" s="26"/>
      <c r="L173" s="26"/>
      <c r="M173" s="26"/>
      <c r="N173" s="12"/>
      <c r="O173" s="12"/>
      <c r="P173" s="26"/>
    </row>
    <row r="174" spans="1:16">
      <c r="A174" s="26"/>
      <c r="B174" s="12"/>
      <c r="C174" s="52"/>
      <c r="D174" s="26"/>
      <c r="E174" s="26"/>
      <c r="F174" s="26"/>
      <c r="G174" s="26"/>
      <c r="H174" s="26"/>
      <c r="I174" s="26"/>
      <c r="J174" s="26"/>
      <c r="K174" s="26"/>
      <c r="L174" s="26"/>
      <c r="M174" s="26"/>
      <c r="N174" s="12"/>
      <c r="O174" s="12"/>
      <c r="P174" s="26"/>
    </row>
    <row r="175" spans="1:16">
      <c r="A175" s="26"/>
      <c r="B175" s="12"/>
      <c r="C175" s="52"/>
      <c r="D175" s="26"/>
      <c r="E175" s="26"/>
      <c r="F175" s="26"/>
      <c r="G175" s="26"/>
      <c r="H175" s="26"/>
      <c r="I175" s="26"/>
      <c r="J175" s="26"/>
      <c r="K175" s="26"/>
      <c r="L175" s="26"/>
      <c r="M175" s="26"/>
      <c r="N175" s="12"/>
      <c r="O175" s="12"/>
      <c r="P175" s="26"/>
    </row>
    <row r="176" spans="1:16">
      <c r="A176" s="26"/>
      <c r="B176" s="26"/>
      <c r="C176" s="26"/>
      <c r="D176" s="26"/>
      <c r="E176" s="26"/>
      <c r="F176" s="26"/>
      <c r="G176" s="26"/>
      <c r="H176" s="26"/>
      <c r="I176" s="26"/>
      <c r="J176" s="26"/>
      <c r="K176" s="26"/>
      <c r="L176" s="26"/>
      <c r="M176" s="26"/>
      <c r="N176" s="12"/>
      <c r="O176" s="12"/>
      <c r="P176" s="26"/>
    </row>
    <row r="177" spans="1:16">
      <c r="A177" s="26"/>
      <c r="B177" s="26"/>
      <c r="C177" s="26"/>
      <c r="D177" s="26"/>
      <c r="E177" s="26"/>
      <c r="F177" s="26"/>
      <c r="G177" s="26"/>
      <c r="H177" s="26"/>
      <c r="I177" s="26"/>
      <c r="J177" s="26"/>
      <c r="K177" s="26"/>
      <c r="L177" s="26"/>
      <c r="M177" s="26"/>
      <c r="N177" s="12"/>
      <c r="O177" s="12"/>
      <c r="P177" s="26"/>
    </row>
    <row r="178" spans="1:16">
      <c r="A178" s="26"/>
      <c r="B178" s="26"/>
      <c r="C178" s="26"/>
      <c r="D178" s="26"/>
      <c r="E178" s="26"/>
      <c r="F178" s="26"/>
      <c r="G178" s="26"/>
      <c r="H178" s="26"/>
      <c r="I178" s="26"/>
      <c r="J178" s="26"/>
      <c r="K178" s="26"/>
      <c r="L178" s="26"/>
      <c r="M178" s="26"/>
      <c r="N178" s="12"/>
      <c r="O178" s="12"/>
      <c r="P178" s="26"/>
    </row>
    <row r="179" spans="1:16">
      <c r="A179" s="26"/>
      <c r="B179" s="26"/>
      <c r="C179" s="26"/>
      <c r="D179" s="26"/>
      <c r="E179" s="26"/>
      <c r="F179" s="26"/>
      <c r="G179" s="26"/>
      <c r="H179" s="26"/>
      <c r="I179" s="26"/>
      <c r="J179" s="26"/>
      <c r="K179" s="26"/>
      <c r="L179" s="26"/>
      <c r="M179" s="26"/>
      <c r="N179" s="12"/>
      <c r="O179" s="12"/>
      <c r="P179" s="26"/>
    </row>
    <row r="180" spans="1:16">
      <c r="A180" s="26"/>
      <c r="B180" s="26"/>
      <c r="C180" s="26"/>
      <c r="D180" s="26"/>
      <c r="E180" s="26"/>
      <c r="F180" s="26"/>
      <c r="G180" s="26"/>
      <c r="H180" s="26"/>
      <c r="I180" s="26"/>
      <c r="J180" s="26"/>
      <c r="K180" s="26"/>
      <c r="L180" s="26"/>
      <c r="M180" s="26"/>
      <c r="N180" s="12"/>
      <c r="O180" s="12"/>
      <c r="P180" s="26"/>
    </row>
    <row r="181" spans="1:16">
      <c r="A181" s="26"/>
      <c r="B181" s="26"/>
      <c r="C181" s="26"/>
      <c r="D181" s="26"/>
      <c r="E181" s="26"/>
      <c r="F181" s="26"/>
      <c r="G181" s="26"/>
      <c r="H181" s="26"/>
      <c r="I181" s="26"/>
      <c r="J181" s="26"/>
      <c r="K181" s="26"/>
      <c r="L181" s="26"/>
      <c r="M181" s="26"/>
      <c r="N181" s="12"/>
      <c r="O181" s="12"/>
      <c r="P181" s="26"/>
    </row>
    <row r="182" spans="1:16">
      <c r="A182" s="26"/>
      <c r="B182" s="26"/>
      <c r="C182" s="26"/>
      <c r="D182" s="26"/>
      <c r="E182" s="26"/>
      <c r="F182" s="26"/>
      <c r="G182" s="26"/>
      <c r="H182" s="26"/>
      <c r="I182" s="26"/>
      <c r="J182" s="26"/>
      <c r="K182" s="26"/>
      <c r="L182" s="26"/>
      <c r="M182" s="26"/>
      <c r="N182" s="12"/>
      <c r="O182" s="12"/>
      <c r="P182" s="26"/>
    </row>
    <row r="183" spans="1:16">
      <c r="A183" s="26"/>
      <c r="B183" s="26"/>
      <c r="C183" s="26"/>
      <c r="D183" s="26"/>
      <c r="E183" s="26"/>
      <c r="F183" s="26"/>
      <c r="G183" s="26"/>
      <c r="H183" s="26"/>
      <c r="I183" s="26"/>
      <c r="J183" s="26"/>
      <c r="K183" s="26"/>
      <c r="L183" s="26"/>
      <c r="M183" s="26"/>
      <c r="N183" s="12"/>
      <c r="O183" s="12"/>
      <c r="P183" s="26"/>
    </row>
    <row r="184" spans="1:16">
      <c r="A184" s="26"/>
      <c r="B184" s="26"/>
      <c r="C184" s="26"/>
      <c r="D184" s="26"/>
      <c r="E184" s="26"/>
      <c r="F184" s="26"/>
      <c r="G184" s="26"/>
      <c r="H184" s="26"/>
      <c r="I184" s="26"/>
      <c r="J184" s="26"/>
      <c r="K184" s="26"/>
      <c r="L184" s="26"/>
      <c r="M184" s="26"/>
      <c r="N184" s="12"/>
      <c r="O184" s="12"/>
      <c r="P184" s="26"/>
    </row>
    <row r="185" spans="1:16">
      <c r="A185" s="26"/>
      <c r="B185" s="26"/>
      <c r="C185" s="26"/>
      <c r="D185" s="26"/>
      <c r="E185" s="26"/>
      <c r="F185" s="26"/>
      <c r="G185" s="26"/>
      <c r="H185" s="26"/>
      <c r="I185" s="26"/>
      <c r="J185" s="26"/>
      <c r="K185" s="26"/>
      <c r="L185" s="26"/>
      <c r="M185" s="26"/>
      <c r="N185" s="12"/>
      <c r="O185" s="12"/>
      <c r="P185" s="26"/>
    </row>
    <row r="186" spans="1:16">
      <c r="A186" s="26"/>
      <c r="B186" s="26"/>
      <c r="C186" s="26"/>
      <c r="D186" s="26"/>
      <c r="E186" s="26"/>
      <c r="F186" s="26"/>
      <c r="G186" s="26"/>
      <c r="H186" s="26"/>
      <c r="I186" s="26"/>
      <c r="J186" s="26"/>
      <c r="K186" s="26"/>
      <c r="L186" s="26"/>
      <c r="M186" s="12"/>
      <c r="N186" s="52"/>
      <c r="O186" s="12"/>
      <c r="P186" s="26"/>
    </row>
    <row r="187" spans="1:16">
      <c r="A187" s="26"/>
      <c r="B187" s="26"/>
      <c r="C187" s="26"/>
      <c r="D187" s="26"/>
      <c r="E187" s="26"/>
      <c r="F187" s="26"/>
      <c r="G187" s="26"/>
      <c r="H187" s="26"/>
      <c r="I187" s="26"/>
      <c r="J187" s="26"/>
      <c r="K187" s="26"/>
      <c r="L187" s="26"/>
      <c r="M187" s="26"/>
      <c r="N187" s="12"/>
      <c r="O187" s="12"/>
      <c r="P187" s="26"/>
    </row>
    <row r="188" spans="1:16">
      <c r="A188" s="26"/>
      <c r="B188" s="26"/>
      <c r="C188" s="26"/>
      <c r="D188" s="26"/>
      <c r="E188" s="26"/>
      <c r="F188" s="26"/>
      <c r="G188" s="26"/>
      <c r="H188" s="26"/>
      <c r="I188" s="26"/>
      <c r="J188" s="26"/>
      <c r="K188" s="26"/>
      <c r="L188" s="26"/>
      <c r="M188" s="26"/>
      <c r="N188" s="12"/>
      <c r="O188" s="12"/>
      <c r="P188" s="26"/>
    </row>
    <row r="189" spans="1:16">
      <c r="A189" s="26"/>
      <c r="B189" s="26"/>
      <c r="C189" s="26"/>
      <c r="D189" s="26"/>
      <c r="E189" s="26"/>
      <c r="F189" s="26"/>
      <c r="G189" s="26"/>
      <c r="H189" s="26"/>
      <c r="I189" s="26"/>
      <c r="J189" s="26"/>
      <c r="K189" s="26"/>
      <c r="L189" s="26"/>
      <c r="M189" s="26"/>
      <c r="N189" s="12"/>
      <c r="O189" s="12"/>
      <c r="P189" s="26"/>
    </row>
    <row r="190" spans="1:16">
      <c r="A190" s="26"/>
      <c r="B190" s="26"/>
      <c r="C190" s="26"/>
      <c r="D190" s="26"/>
      <c r="E190" s="26"/>
      <c r="F190" s="26"/>
      <c r="G190" s="26"/>
      <c r="H190" s="26"/>
      <c r="I190" s="26"/>
      <c r="J190" s="26"/>
      <c r="K190" s="26"/>
      <c r="L190" s="26"/>
      <c r="M190" s="26"/>
      <c r="N190" s="12"/>
      <c r="O190" s="12"/>
      <c r="P190" s="26"/>
    </row>
    <row r="191" spans="1:16" ht="19.5" customHeight="1">
      <c r="A191" s="26"/>
      <c r="B191" s="26"/>
      <c r="C191" s="26"/>
      <c r="D191" s="26"/>
      <c r="E191" s="26"/>
      <c r="F191" s="26"/>
      <c r="G191" s="26"/>
      <c r="H191" s="26"/>
      <c r="I191" s="26"/>
      <c r="J191" s="26"/>
      <c r="K191" s="26"/>
      <c r="L191" s="26"/>
      <c r="M191" s="12"/>
      <c r="N191" s="52"/>
      <c r="O191" s="12"/>
      <c r="P191" s="26"/>
    </row>
    <row r="192" spans="1:16">
      <c r="A192" s="26"/>
      <c r="B192" s="26"/>
      <c r="C192" s="26"/>
      <c r="D192" s="26"/>
      <c r="E192" s="26"/>
      <c r="F192" s="26"/>
      <c r="G192" s="26"/>
      <c r="H192" s="26"/>
      <c r="I192" s="26"/>
      <c r="J192" s="26"/>
      <c r="K192" s="26"/>
      <c r="L192" s="26"/>
      <c r="M192" s="12"/>
      <c r="N192" s="52"/>
      <c r="O192" s="12"/>
      <c r="P192" s="26"/>
    </row>
    <row r="193" spans="1:16">
      <c r="A193" s="26"/>
      <c r="B193" s="26"/>
      <c r="C193" s="26"/>
      <c r="D193" s="26"/>
      <c r="E193" s="26"/>
      <c r="F193" s="26"/>
      <c r="G193" s="26"/>
      <c r="H193" s="26"/>
      <c r="I193" s="26"/>
      <c r="J193" s="26"/>
      <c r="K193" s="26"/>
      <c r="L193" s="26"/>
      <c r="M193" s="12"/>
      <c r="N193" s="52"/>
      <c r="O193" s="12"/>
      <c r="P193" s="26"/>
    </row>
    <row r="194" spans="1:16">
      <c r="A194" s="26"/>
      <c r="B194" s="26"/>
      <c r="C194" s="26"/>
      <c r="D194" s="26"/>
      <c r="E194" s="26"/>
      <c r="F194" s="26"/>
      <c r="G194" s="26"/>
      <c r="H194" s="26"/>
      <c r="I194" s="26"/>
      <c r="J194" s="26"/>
      <c r="K194" s="26"/>
      <c r="L194" s="26"/>
      <c r="M194" s="12"/>
      <c r="N194" s="52"/>
      <c r="O194" s="12"/>
      <c r="P194" s="26"/>
    </row>
    <row r="195" spans="1:16">
      <c r="A195" s="26"/>
      <c r="B195" s="26"/>
      <c r="C195" s="26"/>
      <c r="D195" s="26"/>
      <c r="E195" s="26"/>
      <c r="F195" s="26"/>
      <c r="G195" s="26"/>
      <c r="H195" s="26"/>
      <c r="I195" s="26"/>
      <c r="J195" s="26"/>
      <c r="K195" s="26"/>
      <c r="L195" s="26"/>
      <c r="M195" s="12"/>
      <c r="N195" s="52"/>
      <c r="O195" s="12"/>
      <c r="P195" s="26"/>
    </row>
    <row r="196" spans="1:16">
      <c r="A196" s="26"/>
      <c r="B196" s="26"/>
      <c r="C196" s="26"/>
      <c r="D196" s="26"/>
      <c r="E196" s="26"/>
      <c r="F196" s="26"/>
      <c r="G196" s="26"/>
      <c r="H196" s="26"/>
      <c r="I196" s="26"/>
      <c r="J196" s="26"/>
      <c r="K196" s="26"/>
      <c r="L196" s="26"/>
      <c r="M196" s="26"/>
      <c r="N196" s="12"/>
      <c r="O196" s="12"/>
      <c r="P196" s="26"/>
    </row>
    <row r="197" spans="1:16">
      <c r="A197" s="26"/>
      <c r="B197" s="26"/>
      <c r="C197" s="26"/>
      <c r="D197" s="26"/>
      <c r="E197" s="26"/>
      <c r="F197" s="26"/>
      <c r="G197" s="26"/>
      <c r="H197" s="26"/>
      <c r="I197" s="26"/>
      <c r="J197" s="26"/>
      <c r="K197" s="26"/>
      <c r="L197" s="26"/>
      <c r="M197" s="26"/>
      <c r="N197" s="12"/>
      <c r="O197" s="12"/>
      <c r="P197" s="26"/>
    </row>
    <row r="198" spans="1:16">
      <c r="A198" s="26"/>
      <c r="B198" s="26"/>
      <c r="C198" s="26"/>
      <c r="D198" s="26"/>
      <c r="E198" s="26"/>
      <c r="F198" s="26"/>
      <c r="G198" s="26"/>
      <c r="H198" s="26"/>
      <c r="I198" s="26"/>
      <c r="J198" s="26"/>
      <c r="K198" s="26"/>
      <c r="L198" s="26"/>
      <c r="M198" s="26"/>
      <c r="N198" s="12"/>
      <c r="O198" s="12"/>
      <c r="P198" s="26"/>
    </row>
    <row r="199" spans="1:16">
      <c r="A199" s="26"/>
      <c r="B199" s="26"/>
      <c r="C199" s="26"/>
      <c r="D199" s="26"/>
      <c r="E199" s="26"/>
      <c r="F199" s="26"/>
      <c r="G199" s="26"/>
      <c r="H199" s="26"/>
      <c r="I199" s="26"/>
      <c r="J199" s="26"/>
      <c r="K199" s="26"/>
      <c r="L199" s="26"/>
      <c r="M199" s="26"/>
      <c r="N199" s="12"/>
      <c r="O199" s="12"/>
      <c r="P199" s="26"/>
    </row>
    <row r="200" spans="1:16">
      <c r="A200" s="26"/>
      <c r="B200" s="26"/>
      <c r="C200" s="26"/>
      <c r="D200" s="26"/>
      <c r="E200" s="26"/>
      <c r="F200" s="26"/>
      <c r="G200" s="26"/>
      <c r="H200" s="26"/>
      <c r="I200" s="26"/>
      <c r="J200" s="26"/>
      <c r="K200" s="26"/>
      <c r="L200" s="26"/>
      <c r="M200" s="26"/>
      <c r="N200" s="12"/>
      <c r="O200" s="12"/>
      <c r="P200" s="26"/>
    </row>
    <row r="201" spans="1:16">
      <c r="A201" s="26"/>
      <c r="B201" s="26"/>
      <c r="C201" s="26"/>
      <c r="D201" s="26"/>
      <c r="E201" s="26"/>
      <c r="F201" s="26"/>
      <c r="G201" s="26"/>
      <c r="H201" s="26"/>
      <c r="I201" s="26"/>
      <c r="J201" s="26"/>
      <c r="K201" s="26"/>
      <c r="L201" s="26"/>
      <c r="M201" s="26"/>
      <c r="N201" s="12"/>
      <c r="O201" s="12"/>
      <c r="P201" s="26"/>
    </row>
    <row r="202" spans="1:16">
      <c r="A202" s="26"/>
      <c r="B202" s="26"/>
      <c r="C202" s="26"/>
      <c r="D202" s="26"/>
      <c r="E202" s="26"/>
      <c r="F202" s="26"/>
      <c r="G202" s="26"/>
      <c r="H202" s="26"/>
      <c r="I202" s="26"/>
      <c r="J202" s="26"/>
      <c r="K202" s="26"/>
      <c r="L202" s="26"/>
      <c r="M202" s="26"/>
      <c r="N202" s="12"/>
      <c r="O202" s="12"/>
      <c r="P202" s="26"/>
    </row>
    <row r="203" spans="1:16">
      <c r="A203" s="26"/>
      <c r="B203" s="26"/>
      <c r="C203" s="26"/>
      <c r="D203" s="26"/>
      <c r="E203" s="26"/>
      <c r="F203" s="26"/>
      <c r="G203" s="26"/>
      <c r="H203" s="26"/>
      <c r="I203" s="26"/>
      <c r="J203" s="26"/>
      <c r="K203" s="26"/>
      <c r="L203" s="26"/>
      <c r="M203" s="26"/>
      <c r="N203" s="12"/>
      <c r="O203" s="12"/>
      <c r="P203" s="26"/>
    </row>
    <row r="204" spans="1:16">
      <c r="A204" s="26"/>
      <c r="B204" s="26"/>
      <c r="C204" s="26"/>
      <c r="D204" s="26"/>
      <c r="E204" s="26"/>
      <c r="F204" s="26"/>
      <c r="G204" s="26"/>
      <c r="H204" s="26"/>
      <c r="I204" s="26"/>
      <c r="J204" s="26"/>
      <c r="K204" s="26"/>
      <c r="L204" s="26"/>
      <c r="M204" s="26"/>
      <c r="N204" s="12"/>
      <c r="O204" s="12"/>
      <c r="P204" s="26"/>
    </row>
    <row r="205" spans="1:16">
      <c r="A205" s="26"/>
      <c r="B205" s="26"/>
      <c r="C205" s="26"/>
      <c r="D205" s="26"/>
      <c r="E205" s="26"/>
      <c r="F205" s="26"/>
      <c r="G205" s="26"/>
      <c r="H205" s="26"/>
      <c r="I205" s="26"/>
      <c r="J205" s="26"/>
      <c r="K205" s="26"/>
      <c r="L205" s="26"/>
      <c r="M205" s="26"/>
      <c r="N205" s="12"/>
      <c r="O205" s="12"/>
      <c r="P205" s="26"/>
    </row>
    <row r="206" spans="1:16">
      <c r="A206" s="26"/>
      <c r="B206" s="26"/>
      <c r="C206" s="26"/>
      <c r="D206" s="26"/>
      <c r="E206" s="26"/>
      <c r="F206" s="26"/>
      <c r="G206" s="26"/>
      <c r="H206" s="26"/>
      <c r="I206" s="26"/>
      <c r="J206" s="26"/>
      <c r="K206" s="26"/>
      <c r="L206" s="26"/>
      <c r="M206" s="26"/>
      <c r="N206" s="12"/>
      <c r="O206" s="12"/>
      <c r="P206" s="26"/>
    </row>
    <row r="207" spans="1:16">
      <c r="A207" s="26"/>
      <c r="B207" s="26"/>
      <c r="C207" s="26"/>
      <c r="D207" s="26"/>
      <c r="E207" s="26"/>
      <c r="F207" s="26"/>
      <c r="G207" s="26"/>
      <c r="H207" s="26"/>
      <c r="I207" s="26"/>
      <c r="J207" s="26"/>
      <c r="K207" s="26"/>
      <c r="L207" s="26"/>
      <c r="M207" s="26"/>
      <c r="N207" s="12"/>
      <c r="O207" s="12"/>
      <c r="P207" s="26"/>
    </row>
    <row r="208" spans="1:16">
      <c r="A208" s="26"/>
      <c r="B208" s="26"/>
      <c r="C208" s="26"/>
      <c r="D208" s="26"/>
      <c r="E208" s="26"/>
      <c r="F208" s="26"/>
      <c r="G208" s="26"/>
      <c r="H208" s="26"/>
      <c r="I208" s="26"/>
      <c r="J208" s="26"/>
      <c r="K208" s="26"/>
      <c r="L208" s="26"/>
      <c r="M208" s="26"/>
      <c r="N208" s="12"/>
      <c r="O208" s="12"/>
      <c r="P208" s="26"/>
    </row>
    <row r="209" spans="1:16">
      <c r="A209" s="26"/>
      <c r="B209" s="26"/>
      <c r="C209" s="26"/>
      <c r="D209" s="26"/>
      <c r="E209" s="26"/>
      <c r="F209" s="26"/>
      <c r="G209" s="26"/>
      <c r="H209" s="26"/>
      <c r="I209" s="26"/>
      <c r="J209" s="26"/>
      <c r="K209" s="26"/>
      <c r="L209" s="26"/>
      <c r="M209" s="26"/>
      <c r="N209" s="12"/>
      <c r="O209" s="12"/>
      <c r="P209" s="26"/>
    </row>
    <row r="210" spans="1:16">
      <c r="A210" s="26"/>
      <c r="B210" s="26"/>
      <c r="C210" s="26"/>
      <c r="D210" s="26"/>
      <c r="E210" s="26"/>
      <c r="F210" s="26"/>
      <c r="G210" s="26"/>
      <c r="H210" s="26"/>
      <c r="I210" s="26"/>
      <c r="J210" s="26"/>
      <c r="K210" s="26"/>
      <c r="L210" s="26"/>
      <c r="M210" s="26"/>
      <c r="N210" s="12"/>
      <c r="O210" s="12"/>
      <c r="P210" s="26"/>
    </row>
    <row r="211" spans="1:16">
      <c r="A211" s="26"/>
      <c r="B211" s="26"/>
      <c r="C211" s="26"/>
      <c r="D211" s="26"/>
      <c r="E211" s="26"/>
      <c r="F211" s="26"/>
      <c r="G211" s="26"/>
      <c r="H211" s="26"/>
      <c r="I211" s="26"/>
      <c r="J211" s="26"/>
      <c r="K211" s="26"/>
      <c r="L211" s="26"/>
      <c r="M211" s="26"/>
      <c r="N211" s="12"/>
      <c r="O211" s="12"/>
      <c r="P211" s="26"/>
    </row>
    <row r="212" spans="1:16">
      <c r="A212" s="26"/>
      <c r="B212" s="26"/>
      <c r="C212" s="26"/>
      <c r="D212" s="26"/>
      <c r="E212" s="26"/>
      <c r="F212" s="26"/>
      <c r="G212" s="26"/>
      <c r="H212" s="26"/>
      <c r="I212" s="26"/>
      <c r="J212" s="26"/>
      <c r="K212" s="26"/>
      <c r="L212" s="26"/>
      <c r="M212" s="26"/>
      <c r="N212" s="12"/>
      <c r="O212" s="12"/>
      <c r="P212" s="26"/>
    </row>
    <row r="213" spans="1:16">
      <c r="A213" s="26"/>
      <c r="B213" s="26"/>
      <c r="C213" s="26"/>
      <c r="D213" s="26"/>
      <c r="E213" s="26"/>
      <c r="F213" s="26"/>
      <c r="G213" s="26"/>
      <c r="H213" s="26"/>
      <c r="I213" s="26"/>
      <c r="J213" s="26"/>
      <c r="K213" s="26"/>
      <c r="L213" s="26"/>
      <c r="M213" s="26"/>
      <c r="N213" s="12"/>
      <c r="O213" s="12"/>
      <c r="P213" s="26"/>
    </row>
    <row r="214" spans="1:16" ht="14.5">
      <c r="A214" s="89"/>
      <c r="B214" s="26"/>
      <c r="C214" s="26"/>
      <c r="D214" s="26"/>
      <c r="E214" s="26"/>
      <c r="F214" s="26"/>
      <c r="G214" s="90"/>
      <c r="H214" s="90"/>
      <c r="I214" s="26"/>
      <c r="J214" s="26"/>
      <c r="K214" s="26"/>
      <c r="L214" s="26"/>
      <c r="M214" s="26"/>
      <c r="N214" s="12"/>
      <c r="O214" s="12"/>
      <c r="P214" s="26"/>
    </row>
    <row r="215" spans="1:16" ht="14.5">
      <c r="A215" s="89"/>
      <c r="B215" s="26"/>
      <c r="C215" s="26"/>
      <c r="D215" s="26"/>
      <c r="E215" s="26"/>
      <c r="F215" s="90"/>
      <c r="G215" s="26"/>
      <c r="H215" s="26"/>
      <c r="I215" s="26"/>
      <c r="J215" s="26"/>
      <c r="K215" s="26"/>
      <c r="L215" s="26"/>
      <c r="M215" s="26"/>
      <c r="N215" s="12"/>
      <c r="O215" s="12"/>
      <c r="P215" s="26"/>
    </row>
    <row r="216" spans="1:16" ht="14.5">
      <c r="A216" s="89"/>
      <c r="B216" s="26"/>
      <c r="C216" s="26"/>
      <c r="D216" s="26"/>
      <c r="E216" s="26"/>
      <c r="F216" s="26"/>
      <c r="G216" s="26"/>
      <c r="H216" s="26"/>
      <c r="I216" s="26"/>
      <c r="J216" s="26"/>
      <c r="K216" s="26"/>
      <c r="L216" s="26"/>
      <c r="M216" s="26"/>
      <c r="N216" s="12"/>
      <c r="O216" s="12"/>
      <c r="P216" s="26"/>
    </row>
    <row r="217" spans="1:16" ht="14.5">
      <c r="A217" s="89"/>
      <c r="B217" s="26"/>
      <c r="C217" s="26"/>
      <c r="D217" s="26"/>
      <c r="E217" s="26"/>
      <c r="F217" s="26"/>
      <c r="G217" s="26"/>
      <c r="H217" s="26"/>
      <c r="I217" s="26"/>
      <c r="J217" s="26"/>
      <c r="K217" s="26"/>
      <c r="L217" s="26"/>
      <c r="M217" s="26"/>
      <c r="N217" s="12"/>
      <c r="O217" s="12"/>
      <c r="P217" s="26"/>
    </row>
    <row r="218" spans="1:16">
      <c r="A218" s="26"/>
      <c r="B218" s="26"/>
      <c r="C218" s="26"/>
      <c r="D218" s="26"/>
      <c r="E218" s="26"/>
      <c r="F218" s="26"/>
      <c r="G218" s="26"/>
      <c r="H218" s="26"/>
      <c r="I218" s="26"/>
      <c r="J218" s="26"/>
      <c r="K218" s="26"/>
      <c r="L218" s="26"/>
      <c r="M218" s="26"/>
      <c r="N218" s="12"/>
      <c r="O218" s="12"/>
      <c r="P218" s="26"/>
    </row>
    <row r="219" spans="1:16">
      <c r="A219" s="26"/>
      <c r="B219" s="26"/>
      <c r="C219" s="26"/>
      <c r="D219" s="26"/>
      <c r="E219" s="26"/>
      <c r="F219" s="26"/>
      <c r="G219" s="26"/>
      <c r="H219" s="26"/>
      <c r="I219" s="26"/>
      <c r="J219" s="26"/>
      <c r="K219" s="26"/>
      <c r="L219" s="26"/>
      <c r="M219" s="26"/>
      <c r="N219" s="12"/>
      <c r="O219" s="12"/>
      <c r="P219" s="26"/>
    </row>
    <row r="220" spans="1:16">
      <c r="A220" s="26"/>
      <c r="B220" s="26"/>
      <c r="C220" s="26"/>
      <c r="D220" s="26"/>
      <c r="E220" s="26"/>
      <c r="F220" s="26"/>
      <c r="G220" s="26"/>
      <c r="H220" s="26"/>
      <c r="I220" s="26"/>
      <c r="J220" s="26"/>
      <c r="K220" s="26"/>
      <c r="L220" s="26"/>
      <c r="M220" s="26"/>
      <c r="N220" s="12"/>
      <c r="O220" s="12"/>
      <c r="P220" s="26"/>
    </row>
    <row r="221" spans="1:16">
      <c r="A221" s="26"/>
      <c r="B221" s="26"/>
      <c r="C221" s="26"/>
      <c r="D221" s="26"/>
      <c r="E221" s="26"/>
      <c r="F221" s="26"/>
      <c r="G221" s="26"/>
      <c r="H221" s="26"/>
      <c r="I221" s="26"/>
      <c r="J221" s="26"/>
      <c r="K221" s="26"/>
      <c r="L221" s="26"/>
      <c r="M221" s="26"/>
      <c r="N221" s="12"/>
      <c r="O221" s="12"/>
      <c r="P221" s="26"/>
    </row>
    <row r="222" spans="1:16">
      <c r="A222" s="26"/>
      <c r="B222" s="26"/>
      <c r="C222" s="26"/>
      <c r="D222" s="26"/>
      <c r="E222" s="26"/>
      <c r="F222" s="26"/>
      <c r="G222" s="26"/>
      <c r="H222" s="26"/>
      <c r="I222" s="26"/>
      <c r="J222" s="26"/>
      <c r="K222" s="26"/>
      <c r="L222" s="26"/>
      <c r="M222" s="26"/>
      <c r="N222" s="12"/>
      <c r="O222" s="12"/>
      <c r="P222" s="26"/>
    </row>
    <row r="223" spans="1:16">
      <c r="A223" s="26"/>
      <c r="B223" s="26"/>
      <c r="C223" s="26"/>
      <c r="D223" s="26"/>
      <c r="E223" s="26"/>
      <c r="F223" s="26"/>
      <c r="G223" s="26"/>
      <c r="H223" s="26"/>
      <c r="I223" s="26"/>
      <c r="J223" s="26"/>
      <c r="K223" s="26"/>
      <c r="L223" s="26"/>
      <c r="M223" s="26"/>
      <c r="N223" s="12"/>
      <c r="O223" s="12"/>
      <c r="P223" s="26"/>
    </row>
    <row r="224" spans="1:16">
      <c r="A224" s="26"/>
      <c r="B224" s="26"/>
      <c r="C224" s="26"/>
      <c r="D224" s="26"/>
      <c r="E224" s="26"/>
      <c r="F224" s="26"/>
      <c r="G224" s="26"/>
      <c r="H224" s="26"/>
      <c r="I224" s="26"/>
      <c r="J224" s="26"/>
      <c r="K224" s="26"/>
      <c r="L224" s="26"/>
      <c r="M224" s="26"/>
      <c r="N224" s="12"/>
      <c r="O224" s="12"/>
      <c r="P224" s="26"/>
    </row>
    <row r="225" spans="1:16">
      <c r="A225" s="26"/>
      <c r="B225" s="26"/>
      <c r="C225" s="26"/>
      <c r="D225" s="26"/>
      <c r="E225" s="26"/>
      <c r="F225" s="26"/>
      <c r="G225" s="26"/>
      <c r="H225" s="26"/>
      <c r="I225" s="26"/>
      <c r="J225" s="26"/>
      <c r="K225" s="81"/>
      <c r="L225" s="26"/>
      <c r="M225" s="26"/>
      <c r="N225" s="12"/>
      <c r="O225" s="12"/>
      <c r="P225" s="26"/>
    </row>
    <row r="226" spans="1:16">
      <c r="A226" s="26"/>
      <c r="B226" s="26"/>
      <c r="C226" s="26"/>
      <c r="D226" s="26"/>
      <c r="E226" s="26"/>
      <c r="F226" s="26"/>
      <c r="G226" s="26"/>
      <c r="H226" s="26"/>
      <c r="I226" s="26"/>
      <c r="J226" s="26"/>
      <c r="K226" s="81"/>
      <c r="L226" s="26"/>
      <c r="M226" s="26"/>
      <c r="N226" s="12"/>
      <c r="O226" s="12"/>
      <c r="P226" s="26"/>
    </row>
    <row r="227" spans="1:16">
      <c r="A227" s="26"/>
      <c r="B227" s="26"/>
      <c r="C227" s="26"/>
      <c r="D227" s="26"/>
      <c r="E227" s="26"/>
      <c r="F227" s="26"/>
      <c r="G227" s="26"/>
      <c r="H227" s="26"/>
      <c r="I227" s="26"/>
      <c r="J227" s="26"/>
      <c r="K227" s="81"/>
      <c r="L227" s="26"/>
      <c r="M227" s="26"/>
      <c r="N227" s="12"/>
      <c r="O227" s="12"/>
      <c r="P227" s="26"/>
    </row>
    <row r="228" spans="1:16">
      <c r="A228" s="26"/>
      <c r="B228" s="26"/>
      <c r="C228" s="26"/>
      <c r="D228" s="26"/>
      <c r="E228" s="26"/>
      <c r="F228" s="26"/>
      <c r="G228" s="26"/>
      <c r="H228" s="26"/>
      <c r="I228" s="26"/>
      <c r="J228" s="26"/>
      <c r="K228" s="81"/>
      <c r="L228" s="26"/>
      <c r="M228" s="26"/>
      <c r="N228" s="12"/>
      <c r="O228" s="12"/>
      <c r="P228" s="26"/>
    </row>
    <row r="229" spans="1:16">
      <c r="A229" s="26"/>
      <c r="B229" s="26"/>
      <c r="C229" s="26"/>
      <c r="D229" s="26"/>
      <c r="E229" s="26"/>
      <c r="F229" s="26"/>
      <c r="G229" s="26"/>
      <c r="H229" s="26"/>
      <c r="I229" s="26"/>
      <c r="J229" s="26"/>
      <c r="K229" s="26"/>
      <c r="L229" s="26"/>
      <c r="M229" s="26"/>
      <c r="N229" s="12"/>
      <c r="O229" s="12"/>
      <c r="P229" s="26"/>
    </row>
    <row r="230" spans="1:16">
      <c r="A230" s="26"/>
      <c r="B230" s="26"/>
      <c r="C230" s="26"/>
      <c r="D230" s="26"/>
      <c r="E230" s="26"/>
      <c r="F230" s="26"/>
      <c r="G230" s="26"/>
      <c r="H230" s="26"/>
      <c r="I230" s="26"/>
      <c r="J230" s="26"/>
      <c r="K230" s="26"/>
      <c r="L230" s="26"/>
      <c r="M230" s="26"/>
      <c r="N230" s="12"/>
      <c r="O230" s="12"/>
      <c r="P230" s="26"/>
    </row>
    <row r="231" spans="1:16">
      <c r="A231" s="26"/>
      <c r="B231" s="26"/>
      <c r="C231" s="26"/>
      <c r="D231" s="26"/>
      <c r="E231" s="26"/>
      <c r="F231" s="26"/>
      <c r="G231" s="26"/>
      <c r="H231" s="26"/>
      <c r="I231" s="26"/>
      <c r="J231" s="26"/>
      <c r="K231" s="26"/>
      <c r="L231" s="26"/>
      <c r="M231" s="26"/>
      <c r="N231" s="12"/>
      <c r="O231" s="12"/>
      <c r="P231" s="26"/>
    </row>
    <row r="232" spans="1:16">
      <c r="A232" s="26"/>
      <c r="B232" s="26"/>
      <c r="C232" s="26"/>
      <c r="D232" s="26"/>
      <c r="E232" s="26"/>
      <c r="F232" s="26"/>
      <c r="G232" s="26"/>
      <c r="H232" s="26"/>
      <c r="I232" s="26"/>
      <c r="J232" s="26"/>
      <c r="K232" s="26"/>
      <c r="L232" s="26"/>
      <c r="M232" s="26"/>
      <c r="N232" s="12"/>
      <c r="O232" s="12"/>
      <c r="P232" s="26"/>
    </row>
    <row r="233" spans="1:16">
      <c r="A233" s="26"/>
      <c r="B233" s="26"/>
      <c r="C233" s="26"/>
      <c r="D233" s="26"/>
      <c r="E233" s="26"/>
      <c r="F233" s="26"/>
      <c r="G233" s="26"/>
      <c r="H233" s="26"/>
      <c r="I233" s="26"/>
      <c r="J233" s="26"/>
      <c r="K233" s="26"/>
      <c r="L233" s="26"/>
      <c r="M233" s="26"/>
      <c r="N233" s="12"/>
      <c r="O233" s="12"/>
      <c r="P233" s="26"/>
    </row>
    <row r="234" spans="1:16">
      <c r="A234" s="26"/>
      <c r="B234" s="26"/>
      <c r="C234" s="26"/>
      <c r="D234" s="26"/>
      <c r="E234" s="26"/>
      <c r="F234" s="26"/>
      <c r="G234" s="26"/>
      <c r="H234" s="26"/>
      <c r="I234" s="26"/>
      <c r="J234" s="26"/>
      <c r="K234" s="26"/>
      <c r="L234" s="26"/>
      <c r="M234" s="26"/>
      <c r="N234" s="12"/>
      <c r="O234" s="12"/>
      <c r="P234" s="26"/>
    </row>
    <row r="235" spans="1:16">
      <c r="A235" s="26"/>
      <c r="B235" s="26"/>
      <c r="C235" s="26"/>
      <c r="D235" s="26"/>
      <c r="E235" s="26"/>
      <c r="F235" s="26"/>
      <c r="G235" s="26"/>
      <c r="H235" s="26"/>
      <c r="I235" s="26"/>
      <c r="J235" s="26"/>
      <c r="K235" s="26"/>
      <c r="L235" s="26"/>
      <c r="M235" s="26"/>
      <c r="N235" s="12"/>
      <c r="O235" s="12"/>
      <c r="P235" s="26"/>
    </row>
    <row r="236" spans="1:16">
      <c r="A236" s="26"/>
      <c r="B236" s="26"/>
      <c r="C236" s="26"/>
      <c r="D236" s="26"/>
      <c r="E236" s="26"/>
      <c r="F236" s="26"/>
      <c r="G236" s="26"/>
      <c r="H236" s="26"/>
      <c r="I236" s="26"/>
      <c r="J236" s="26"/>
      <c r="K236" s="26"/>
      <c r="L236" s="26"/>
      <c r="M236" s="26"/>
      <c r="N236" s="12"/>
      <c r="O236" s="12"/>
      <c r="P236" s="26"/>
    </row>
    <row r="237" spans="1:16">
      <c r="A237" s="26"/>
      <c r="B237" s="26"/>
      <c r="C237" s="26"/>
      <c r="D237" s="26"/>
      <c r="E237" s="26"/>
      <c r="F237" s="26"/>
      <c r="G237" s="26"/>
      <c r="H237" s="26"/>
      <c r="I237" s="26"/>
      <c r="J237" s="26"/>
      <c r="K237" s="26"/>
      <c r="L237" s="26"/>
      <c r="M237" s="26"/>
      <c r="N237" s="12"/>
      <c r="O237" s="12"/>
      <c r="P237" s="26"/>
    </row>
    <row r="238" spans="1:16">
      <c r="A238" s="26"/>
      <c r="B238" s="26"/>
      <c r="C238" s="26"/>
      <c r="D238" s="26"/>
      <c r="E238" s="26"/>
      <c r="F238" s="26"/>
      <c r="G238" s="26"/>
      <c r="H238" s="26"/>
      <c r="I238" s="26"/>
      <c r="J238" s="26"/>
      <c r="K238" s="26"/>
      <c r="L238" s="26"/>
      <c r="M238" s="26"/>
      <c r="N238" s="12"/>
      <c r="O238" s="12"/>
      <c r="P238" s="26"/>
    </row>
    <row r="239" spans="1:16">
      <c r="A239" s="26"/>
      <c r="B239" s="26"/>
      <c r="C239" s="26"/>
      <c r="D239" s="26"/>
      <c r="E239" s="26"/>
      <c r="F239" s="26"/>
      <c r="G239" s="26"/>
      <c r="H239" s="26"/>
      <c r="I239" s="26"/>
      <c r="J239" s="26"/>
      <c r="K239" s="26"/>
      <c r="L239" s="26"/>
      <c r="M239" s="26"/>
      <c r="N239" s="12"/>
      <c r="O239" s="12"/>
      <c r="P239" s="26"/>
    </row>
    <row r="240" spans="1:16">
      <c r="A240" s="26"/>
      <c r="B240" s="26"/>
      <c r="C240" s="26"/>
      <c r="D240" s="26"/>
      <c r="E240" s="26"/>
      <c r="F240" s="26"/>
      <c r="G240" s="26"/>
      <c r="H240" s="26"/>
      <c r="I240" s="26"/>
      <c r="J240" s="26"/>
      <c r="K240" s="26"/>
      <c r="L240" s="26"/>
      <c r="M240" s="26"/>
      <c r="N240" s="12"/>
      <c r="O240" s="12"/>
      <c r="P240" s="26"/>
    </row>
    <row r="241" spans="1:16">
      <c r="A241" s="26"/>
      <c r="B241" s="26"/>
      <c r="C241" s="26"/>
      <c r="D241" s="26"/>
      <c r="E241" s="26"/>
      <c r="F241" s="26"/>
      <c r="G241" s="26"/>
      <c r="H241" s="26"/>
      <c r="I241" s="26"/>
      <c r="J241" s="26"/>
      <c r="K241" s="26"/>
      <c r="L241" s="26"/>
      <c r="M241" s="26"/>
      <c r="N241" s="12"/>
      <c r="O241" s="12"/>
      <c r="P241" s="26"/>
    </row>
    <row r="242" spans="1:16">
      <c r="A242" s="26"/>
      <c r="B242" s="26"/>
      <c r="C242" s="26"/>
      <c r="D242" s="26"/>
      <c r="E242" s="26"/>
      <c r="F242" s="26"/>
      <c r="G242" s="26"/>
      <c r="H242" s="26"/>
      <c r="I242" s="26"/>
      <c r="J242" s="26"/>
      <c r="K242" s="26"/>
      <c r="L242" s="26"/>
      <c r="M242" s="26"/>
      <c r="N242" s="12"/>
      <c r="O242" s="12"/>
      <c r="P242" s="26"/>
    </row>
    <row r="243" spans="1:16">
      <c r="A243" s="26"/>
      <c r="B243" s="26"/>
      <c r="C243" s="26"/>
      <c r="D243" s="26"/>
      <c r="E243" s="26"/>
      <c r="F243" s="26"/>
      <c r="G243" s="26"/>
      <c r="H243" s="26"/>
      <c r="I243" s="26"/>
      <c r="J243" s="26"/>
      <c r="K243" s="26"/>
      <c r="L243" s="26"/>
      <c r="M243" s="26"/>
      <c r="N243" s="12"/>
      <c r="O243" s="12"/>
      <c r="P243" s="26"/>
    </row>
    <row r="244" spans="1:16">
      <c r="A244" s="26"/>
      <c r="B244" s="26"/>
      <c r="C244" s="26"/>
      <c r="D244" s="26"/>
      <c r="E244" s="26"/>
      <c r="F244" s="26"/>
      <c r="G244" s="26"/>
      <c r="H244" s="26"/>
      <c r="I244" s="26"/>
      <c r="J244" s="26"/>
      <c r="K244" s="26"/>
      <c r="L244" s="26"/>
      <c r="M244" s="26"/>
      <c r="N244" s="12"/>
      <c r="O244" s="12"/>
      <c r="P244" s="26"/>
    </row>
    <row r="245" spans="1:16">
      <c r="A245" s="26"/>
      <c r="B245" s="26"/>
      <c r="C245" s="26"/>
      <c r="D245" s="26"/>
      <c r="E245" s="26"/>
      <c r="F245" s="26"/>
      <c r="G245" s="26"/>
      <c r="H245" s="26"/>
      <c r="I245" s="26"/>
      <c r="J245" s="26"/>
      <c r="K245" s="26"/>
      <c r="L245" s="26"/>
      <c r="M245" s="26"/>
      <c r="N245" s="12"/>
      <c r="O245" s="12"/>
      <c r="P245" s="26"/>
    </row>
    <row r="246" spans="1:16">
      <c r="A246" s="26"/>
      <c r="B246" s="26"/>
      <c r="C246" s="26"/>
      <c r="D246" s="26"/>
      <c r="E246" s="26"/>
      <c r="F246" s="26"/>
      <c r="G246" s="26"/>
      <c r="H246" s="26"/>
      <c r="I246" s="26"/>
      <c r="J246" s="26"/>
      <c r="K246" s="26"/>
      <c r="L246" s="26"/>
      <c r="M246" s="26"/>
      <c r="N246" s="12"/>
      <c r="O246" s="12"/>
      <c r="P246" s="26"/>
    </row>
    <row r="247" spans="1:16">
      <c r="A247" s="26"/>
      <c r="B247" s="26"/>
      <c r="C247" s="26"/>
      <c r="D247" s="26"/>
      <c r="E247" s="26"/>
      <c r="F247" s="26"/>
      <c r="G247" s="26"/>
      <c r="H247" s="26"/>
      <c r="I247" s="26"/>
      <c r="J247" s="26"/>
      <c r="K247" s="26"/>
      <c r="L247" s="26"/>
      <c r="M247" s="26"/>
      <c r="N247" s="12"/>
      <c r="O247" s="12"/>
      <c r="P247" s="26"/>
    </row>
    <row r="248" spans="1:16">
      <c r="A248" s="26"/>
      <c r="B248" s="26"/>
      <c r="C248" s="26"/>
      <c r="D248" s="26"/>
      <c r="E248" s="26"/>
      <c r="F248" s="26"/>
      <c r="G248" s="26"/>
      <c r="H248" s="26"/>
      <c r="I248" s="26"/>
      <c r="J248" s="26"/>
      <c r="K248" s="26"/>
      <c r="L248" s="26"/>
      <c r="M248" s="26"/>
      <c r="N248" s="12"/>
      <c r="O248" s="12"/>
      <c r="P248" s="26"/>
    </row>
    <row r="249" spans="1:16">
      <c r="A249" s="26"/>
      <c r="B249" s="26"/>
      <c r="C249" s="26"/>
      <c r="D249" s="26"/>
      <c r="E249" s="26"/>
      <c r="F249" s="26"/>
      <c r="G249" s="26"/>
      <c r="H249" s="26"/>
      <c r="I249" s="26"/>
      <c r="J249" s="26"/>
      <c r="K249" s="26"/>
      <c r="L249" s="26"/>
      <c r="M249" s="26"/>
      <c r="N249" s="12"/>
      <c r="O249" s="12"/>
      <c r="P249" s="26"/>
    </row>
    <row r="250" spans="1:16">
      <c r="A250" s="26"/>
      <c r="B250" s="26"/>
      <c r="C250" s="26"/>
      <c r="D250" s="26"/>
      <c r="E250" s="26"/>
      <c r="F250" s="26"/>
      <c r="G250" s="26"/>
      <c r="H250" s="26"/>
      <c r="I250" s="26"/>
      <c r="J250" s="26"/>
      <c r="K250" s="26"/>
      <c r="L250" s="26"/>
      <c r="M250" s="26"/>
      <c r="N250" s="12"/>
      <c r="O250" s="12"/>
      <c r="P250" s="26"/>
    </row>
    <row r="251" spans="1:16">
      <c r="A251" s="26"/>
      <c r="B251" s="26"/>
      <c r="C251" s="26"/>
      <c r="D251" s="26"/>
      <c r="E251" s="26"/>
      <c r="F251" s="26"/>
      <c r="G251" s="26"/>
      <c r="H251" s="26"/>
      <c r="I251" s="26"/>
      <c r="J251" s="26"/>
      <c r="K251" s="26"/>
      <c r="L251" s="26"/>
      <c r="M251" s="26"/>
      <c r="N251" s="12"/>
      <c r="O251" s="12"/>
      <c r="P251" s="26"/>
    </row>
    <row r="252" spans="1:16">
      <c r="A252" s="26"/>
      <c r="B252" s="26"/>
      <c r="C252" s="26"/>
      <c r="D252" s="26"/>
      <c r="E252" s="26"/>
      <c r="F252" s="26"/>
      <c r="G252" s="26"/>
      <c r="H252" s="26"/>
      <c r="I252" s="26"/>
      <c r="J252" s="26"/>
      <c r="K252" s="26"/>
      <c r="L252" s="26"/>
      <c r="M252" s="26"/>
      <c r="N252" s="12"/>
      <c r="O252" s="12"/>
      <c r="P252" s="26"/>
    </row>
    <row r="253" spans="1:16">
      <c r="A253" s="26"/>
      <c r="B253" s="26"/>
      <c r="C253" s="26"/>
      <c r="D253" s="26"/>
      <c r="E253" s="26"/>
      <c r="F253" s="26"/>
      <c r="G253" s="26"/>
      <c r="H253" s="26"/>
      <c r="I253" s="26"/>
      <c r="J253" s="26"/>
      <c r="K253" s="26"/>
      <c r="L253" s="26"/>
      <c r="M253" s="26"/>
      <c r="N253" s="12"/>
      <c r="O253" s="12"/>
      <c r="P253" s="26"/>
    </row>
    <row r="254" spans="1:16">
      <c r="A254" s="26"/>
      <c r="B254" s="26"/>
      <c r="C254" s="26"/>
      <c r="D254" s="26"/>
      <c r="E254" s="26"/>
      <c r="F254" s="26"/>
      <c r="G254" s="26"/>
      <c r="H254" s="26"/>
      <c r="I254" s="26"/>
      <c r="J254" s="26"/>
      <c r="K254" s="26"/>
      <c r="L254" s="26"/>
      <c r="M254" s="26"/>
      <c r="N254" s="12"/>
      <c r="O254" s="12"/>
      <c r="P254" s="26"/>
    </row>
    <row r="255" spans="1:16">
      <c r="A255" s="26"/>
      <c r="B255" s="26"/>
      <c r="C255" s="26"/>
      <c r="D255" s="26"/>
      <c r="E255" s="26"/>
      <c r="F255" s="26"/>
      <c r="G255" s="26"/>
      <c r="H255" s="26"/>
      <c r="I255" s="26"/>
      <c r="J255" s="26"/>
      <c r="K255" s="26"/>
      <c r="L255" s="26"/>
      <c r="M255" s="26"/>
      <c r="N255" s="12"/>
      <c r="O255" s="12"/>
      <c r="P255" s="26"/>
    </row>
    <row r="256" spans="1:16">
      <c r="A256" s="26"/>
      <c r="B256" s="26"/>
      <c r="C256" s="26"/>
      <c r="D256" s="26"/>
      <c r="E256" s="26"/>
      <c r="F256" s="26"/>
      <c r="G256" s="26"/>
      <c r="H256" s="26"/>
      <c r="I256" s="26"/>
      <c r="J256" s="26"/>
      <c r="K256" s="26"/>
      <c r="L256" s="26"/>
      <c r="M256" s="26"/>
      <c r="N256" s="12"/>
      <c r="O256" s="12"/>
      <c r="P256" s="26"/>
    </row>
    <row r="257" spans="1:16">
      <c r="A257" s="26"/>
      <c r="B257" s="26"/>
      <c r="C257" s="26"/>
      <c r="D257" s="26"/>
      <c r="E257" s="26"/>
      <c r="F257" s="26"/>
      <c r="G257" s="26"/>
      <c r="H257" s="26"/>
      <c r="I257" s="26"/>
      <c r="J257" s="26"/>
      <c r="K257" s="26"/>
      <c r="L257" s="26"/>
      <c r="M257" s="26"/>
      <c r="N257" s="12"/>
      <c r="O257" s="12"/>
      <c r="P257" s="26"/>
    </row>
    <row r="258" spans="1:16">
      <c r="A258" s="26"/>
      <c r="B258" s="26"/>
      <c r="C258" s="26"/>
      <c r="D258" s="26"/>
      <c r="E258" s="26"/>
      <c r="F258" s="26"/>
      <c r="G258" s="26"/>
      <c r="H258" s="26"/>
      <c r="I258" s="26"/>
      <c r="J258" s="26"/>
      <c r="K258" s="26"/>
      <c r="L258" s="26"/>
      <c r="M258" s="26"/>
      <c r="N258" s="12"/>
      <c r="O258" s="12"/>
      <c r="P258" s="26"/>
    </row>
    <row r="259" spans="1:16">
      <c r="A259" s="26"/>
      <c r="B259" s="26"/>
      <c r="C259" s="26"/>
      <c r="D259" s="26"/>
      <c r="E259" s="26"/>
      <c r="F259" s="26"/>
      <c r="G259" s="26"/>
      <c r="H259" s="26"/>
      <c r="I259" s="26"/>
      <c r="J259" s="26"/>
      <c r="K259" s="26"/>
      <c r="L259" s="26"/>
      <c r="M259" s="26"/>
      <c r="N259" s="12"/>
      <c r="O259" s="12"/>
      <c r="P259" s="26"/>
    </row>
    <row r="260" spans="1:16">
      <c r="A260" s="26"/>
      <c r="B260" s="26"/>
      <c r="C260" s="26"/>
      <c r="D260" s="26"/>
      <c r="E260" s="26"/>
      <c r="F260" s="26"/>
      <c r="G260" s="26"/>
      <c r="H260" s="26"/>
      <c r="I260" s="26"/>
      <c r="J260" s="26"/>
      <c r="K260" s="26"/>
      <c r="L260" s="26"/>
      <c r="M260" s="26"/>
      <c r="N260" s="12"/>
      <c r="O260" s="12"/>
      <c r="P260" s="26"/>
    </row>
    <row r="261" spans="1:16">
      <c r="A261" s="26"/>
      <c r="B261" s="26"/>
      <c r="C261" s="26"/>
      <c r="D261" s="26"/>
      <c r="E261" s="26"/>
      <c r="F261" s="26"/>
      <c r="G261" s="26"/>
      <c r="H261" s="26"/>
      <c r="I261" s="26"/>
      <c r="J261" s="26"/>
      <c r="K261" s="26"/>
      <c r="L261" s="26"/>
      <c r="M261" s="26"/>
      <c r="N261" s="12"/>
      <c r="O261" s="12"/>
      <c r="P261" s="26"/>
    </row>
    <row r="262" spans="1:16">
      <c r="A262" s="26"/>
      <c r="B262" s="26"/>
      <c r="C262" s="26"/>
      <c r="D262" s="26"/>
      <c r="E262" s="26"/>
      <c r="F262" s="26"/>
      <c r="G262" s="26"/>
      <c r="H262" s="26"/>
      <c r="I262" s="26"/>
      <c r="J262" s="26"/>
      <c r="K262" s="26"/>
      <c r="L262" s="26"/>
      <c r="M262" s="26"/>
      <c r="N262" s="12"/>
      <c r="O262" s="12"/>
      <c r="P262" s="26"/>
    </row>
    <row r="263" spans="1:16">
      <c r="A263" s="26"/>
      <c r="B263" s="26"/>
      <c r="C263" s="26"/>
      <c r="D263" s="26"/>
      <c r="E263" s="26"/>
      <c r="F263" s="26"/>
      <c r="G263" s="26"/>
      <c r="H263" s="26"/>
      <c r="I263" s="26"/>
      <c r="J263" s="26"/>
      <c r="K263" s="26"/>
      <c r="L263" s="26"/>
      <c r="M263" s="26"/>
      <c r="N263" s="12"/>
      <c r="O263" s="12"/>
      <c r="P263" s="26"/>
    </row>
    <row r="264" spans="1:16">
      <c r="A264" s="26"/>
      <c r="B264" s="26"/>
      <c r="C264" s="26"/>
      <c r="D264" s="26"/>
      <c r="E264" s="26"/>
      <c r="F264" s="26"/>
      <c r="G264" s="26"/>
      <c r="H264" s="26"/>
      <c r="I264" s="26"/>
      <c r="J264" s="26"/>
      <c r="K264" s="26"/>
      <c r="L264" s="26"/>
      <c r="M264" s="26"/>
      <c r="N264" s="12"/>
      <c r="O264" s="12"/>
      <c r="P264" s="26"/>
    </row>
    <row r="265" spans="1:16">
      <c r="A265" s="26"/>
      <c r="B265" s="26"/>
      <c r="C265" s="26"/>
      <c r="D265" s="26"/>
      <c r="E265" s="26"/>
      <c r="F265" s="26"/>
      <c r="G265" s="26"/>
      <c r="H265" s="26"/>
      <c r="I265" s="26"/>
      <c r="J265" s="26"/>
      <c r="K265" s="26"/>
      <c r="L265" s="26"/>
      <c r="M265" s="26"/>
      <c r="N265" s="12"/>
      <c r="O265" s="12"/>
      <c r="P265" s="26"/>
    </row>
    <row r="266" spans="1:16">
      <c r="A266" s="26"/>
      <c r="B266" s="26"/>
      <c r="C266" s="26"/>
      <c r="D266" s="26"/>
      <c r="E266" s="26"/>
      <c r="F266" s="26"/>
      <c r="G266" s="26"/>
      <c r="H266" s="26"/>
      <c r="I266" s="26"/>
      <c r="J266" s="26"/>
      <c r="K266" s="26"/>
      <c r="L266" s="26"/>
      <c r="M266" s="26"/>
      <c r="N266" s="12"/>
      <c r="O266" s="12"/>
      <c r="P266" s="26"/>
    </row>
    <row r="267" spans="1:16">
      <c r="A267" s="26"/>
      <c r="B267" s="26"/>
      <c r="C267" s="26"/>
      <c r="D267" s="26"/>
      <c r="E267" s="26"/>
      <c r="F267" s="26"/>
      <c r="G267" s="26"/>
      <c r="H267" s="26"/>
      <c r="I267" s="26"/>
      <c r="J267" s="26"/>
      <c r="K267" s="26"/>
      <c r="L267" s="26"/>
      <c r="M267" s="26"/>
      <c r="N267" s="12"/>
      <c r="O267" s="12"/>
      <c r="P267" s="26"/>
    </row>
    <row r="268" spans="1:16">
      <c r="A268" s="26"/>
      <c r="B268" s="26"/>
      <c r="C268" s="26"/>
      <c r="D268" s="26"/>
      <c r="E268" s="26"/>
      <c r="F268" s="26"/>
      <c r="G268" s="26"/>
      <c r="H268" s="26"/>
      <c r="I268" s="26"/>
      <c r="J268" s="26"/>
      <c r="K268" s="26"/>
      <c r="L268" s="26"/>
      <c r="M268" s="26"/>
      <c r="N268" s="12"/>
      <c r="O268" s="12"/>
      <c r="P268" s="26"/>
    </row>
    <row r="269" spans="1:16">
      <c r="A269" s="26"/>
      <c r="B269" s="26"/>
      <c r="C269" s="26"/>
      <c r="D269" s="26"/>
      <c r="E269" s="26"/>
      <c r="F269" s="26"/>
      <c r="G269" s="26"/>
      <c r="H269" s="26"/>
      <c r="I269" s="26"/>
      <c r="J269" s="26"/>
      <c r="K269" s="26"/>
      <c r="L269" s="26"/>
      <c r="M269" s="26"/>
      <c r="N269" s="12"/>
      <c r="O269" s="12"/>
      <c r="P269" s="26"/>
    </row>
    <row r="270" spans="1:16">
      <c r="A270" s="26"/>
      <c r="B270" s="26"/>
      <c r="C270" s="26"/>
      <c r="D270" s="26"/>
      <c r="E270" s="26"/>
      <c r="F270" s="26"/>
      <c r="G270" s="26"/>
      <c r="H270" s="26"/>
      <c r="I270" s="26"/>
      <c r="J270" s="26"/>
      <c r="K270" s="26"/>
      <c r="L270" s="26"/>
      <c r="M270" s="26"/>
      <c r="N270" s="12"/>
      <c r="O270" s="12"/>
      <c r="P270" s="26"/>
    </row>
    <row r="271" spans="1:16">
      <c r="A271" s="26"/>
      <c r="B271" s="26"/>
      <c r="C271" s="26"/>
      <c r="D271" s="26"/>
      <c r="E271" s="26"/>
      <c r="F271" s="26"/>
      <c r="G271" s="26"/>
      <c r="H271" s="26"/>
      <c r="I271" s="26"/>
      <c r="J271" s="26"/>
      <c r="K271" s="26"/>
      <c r="L271" s="26"/>
      <c r="M271" s="26"/>
      <c r="N271" s="12"/>
      <c r="O271" s="12"/>
      <c r="P271" s="26"/>
    </row>
    <row r="272" spans="1:16">
      <c r="A272" s="26"/>
      <c r="B272" s="26"/>
      <c r="C272" s="26"/>
      <c r="D272" s="26"/>
      <c r="E272" s="26"/>
      <c r="F272" s="26"/>
      <c r="G272" s="26"/>
      <c r="H272" s="26"/>
      <c r="I272" s="26"/>
      <c r="J272" s="26"/>
      <c r="K272" s="26"/>
      <c r="L272" s="26"/>
      <c r="M272" s="26"/>
      <c r="N272" s="12"/>
      <c r="O272" s="12"/>
      <c r="P272" s="26"/>
    </row>
    <row r="273" spans="1:16">
      <c r="A273" s="26"/>
      <c r="B273" s="26"/>
      <c r="C273" s="26"/>
      <c r="D273" s="26"/>
      <c r="E273" s="26"/>
      <c r="F273" s="26"/>
      <c r="G273" s="26"/>
      <c r="H273" s="26"/>
      <c r="I273" s="26"/>
      <c r="J273" s="26"/>
      <c r="K273" s="26"/>
      <c r="L273" s="26"/>
      <c r="M273" s="26"/>
      <c r="N273" s="12"/>
      <c r="O273" s="12"/>
      <c r="P273" s="26"/>
    </row>
    <row r="274" spans="1:16">
      <c r="A274" s="26"/>
      <c r="B274" s="26"/>
      <c r="C274" s="26"/>
      <c r="D274" s="26"/>
      <c r="E274" s="26"/>
      <c r="F274" s="26"/>
      <c r="G274" s="26"/>
      <c r="H274" s="26"/>
      <c r="I274" s="26"/>
      <c r="J274" s="26"/>
      <c r="K274" s="26"/>
      <c r="L274" s="26"/>
      <c r="M274" s="26"/>
      <c r="N274" s="12"/>
      <c r="O274" s="12"/>
      <c r="P274" s="26"/>
    </row>
    <row r="275" spans="1:16">
      <c r="A275" s="26"/>
      <c r="B275" s="26"/>
      <c r="C275" s="26"/>
      <c r="D275" s="26"/>
      <c r="E275" s="26"/>
      <c r="F275" s="26"/>
      <c r="G275" s="26"/>
      <c r="H275" s="26"/>
      <c r="I275" s="26"/>
      <c r="J275" s="26"/>
      <c r="K275" s="26"/>
      <c r="L275" s="26"/>
      <c r="M275" s="26"/>
      <c r="N275" s="12"/>
      <c r="O275" s="12"/>
      <c r="P275" s="26"/>
    </row>
    <row r="276" spans="1:16">
      <c r="A276" s="26"/>
      <c r="B276" s="26"/>
      <c r="C276" s="26"/>
      <c r="D276" s="26"/>
      <c r="E276" s="26"/>
      <c r="F276" s="26"/>
      <c r="G276" s="26"/>
      <c r="H276" s="26"/>
      <c r="I276" s="26"/>
      <c r="J276" s="26"/>
      <c r="K276" s="26"/>
      <c r="L276" s="26"/>
      <c r="M276" s="26"/>
      <c r="N276" s="12"/>
      <c r="O276" s="12"/>
      <c r="P276" s="26"/>
    </row>
    <row r="277" spans="1:16">
      <c r="A277" s="26"/>
      <c r="B277" s="26"/>
      <c r="C277" s="26"/>
      <c r="D277" s="26"/>
      <c r="E277" s="26"/>
      <c r="F277" s="26"/>
      <c r="G277" s="26"/>
      <c r="H277" s="26"/>
      <c r="I277" s="26"/>
      <c r="J277" s="26"/>
      <c r="K277" s="26"/>
      <c r="L277" s="26"/>
      <c r="M277" s="26"/>
      <c r="N277" s="12"/>
      <c r="O277" s="12"/>
      <c r="P277" s="26"/>
    </row>
    <row r="278" spans="1:16">
      <c r="A278" s="26"/>
      <c r="B278" s="26"/>
      <c r="C278" s="26"/>
      <c r="D278" s="26"/>
      <c r="E278" s="26"/>
      <c r="F278" s="26"/>
      <c r="G278" s="26"/>
      <c r="H278" s="26"/>
      <c r="I278" s="26"/>
      <c r="J278" s="26"/>
      <c r="K278" s="26"/>
      <c r="L278" s="26"/>
      <c r="M278" s="26"/>
      <c r="N278" s="12"/>
      <c r="O278" s="12"/>
      <c r="P278" s="26"/>
    </row>
    <row r="279" spans="1:16">
      <c r="A279" s="26"/>
      <c r="B279" s="26"/>
      <c r="C279" s="26"/>
      <c r="D279" s="26"/>
      <c r="E279" s="26"/>
      <c r="F279" s="26"/>
      <c r="G279" s="26"/>
      <c r="H279" s="26"/>
      <c r="I279" s="26"/>
      <c r="J279" s="26"/>
      <c r="K279" s="26"/>
      <c r="L279" s="26"/>
      <c r="M279" s="26"/>
      <c r="N279" s="12"/>
      <c r="O279" s="12"/>
      <c r="P279" s="26"/>
    </row>
    <row r="280" spans="1:16">
      <c r="A280" s="26"/>
      <c r="B280" s="26"/>
      <c r="C280" s="26"/>
      <c r="D280" s="26"/>
      <c r="E280" s="26"/>
      <c r="F280" s="26"/>
      <c r="G280" s="26"/>
      <c r="H280" s="26"/>
      <c r="I280" s="26"/>
      <c r="J280" s="26"/>
      <c r="K280" s="26"/>
      <c r="L280" s="26"/>
      <c r="M280" s="26"/>
      <c r="N280" s="12"/>
      <c r="O280" s="12"/>
      <c r="P280" s="26"/>
    </row>
    <row r="281" spans="1:16">
      <c r="A281" s="26"/>
      <c r="B281" s="26"/>
      <c r="C281" s="26"/>
      <c r="D281" s="26"/>
      <c r="E281" s="26"/>
      <c r="F281" s="26"/>
      <c r="G281" s="26"/>
      <c r="H281" s="26"/>
      <c r="I281" s="26"/>
      <c r="J281" s="26"/>
      <c r="K281" s="26"/>
      <c r="L281" s="26"/>
      <c r="M281" s="26"/>
      <c r="N281" s="12"/>
      <c r="O281" s="12"/>
      <c r="P281" s="26"/>
    </row>
    <row r="282" spans="1:16">
      <c r="A282" s="26"/>
      <c r="B282" s="26"/>
      <c r="C282" s="26"/>
      <c r="D282" s="26"/>
      <c r="E282" s="26"/>
      <c r="F282" s="26"/>
      <c r="G282" s="26"/>
      <c r="H282" s="26"/>
      <c r="I282" s="26"/>
      <c r="J282" s="26"/>
      <c r="K282" s="26"/>
      <c r="L282" s="26"/>
      <c r="M282" s="26"/>
      <c r="N282" s="12"/>
      <c r="O282" s="12"/>
      <c r="P282" s="26"/>
    </row>
    <row r="283" spans="1:16">
      <c r="A283" s="26"/>
      <c r="B283" s="26"/>
      <c r="C283" s="26"/>
      <c r="D283" s="26"/>
      <c r="E283" s="26"/>
      <c r="F283" s="26"/>
      <c r="G283" s="26"/>
      <c r="H283" s="26"/>
      <c r="I283" s="26"/>
      <c r="J283" s="26"/>
      <c r="K283" s="26"/>
      <c r="L283" s="26"/>
      <c r="M283" s="26"/>
      <c r="N283" s="12"/>
      <c r="O283" s="12"/>
      <c r="P283" s="26"/>
    </row>
    <row r="284" spans="1:16">
      <c r="A284" s="26"/>
      <c r="B284" s="26"/>
      <c r="C284" s="26"/>
      <c r="D284" s="26"/>
      <c r="E284" s="26"/>
      <c r="F284" s="26"/>
      <c r="G284" s="26"/>
      <c r="H284" s="26"/>
      <c r="I284" s="26"/>
      <c r="J284" s="26"/>
      <c r="K284" s="26"/>
      <c r="L284" s="26"/>
      <c r="M284" s="26"/>
      <c r="N284" s="12"/>
      <c r="O284" s="12"/>
      <c r="P284" s="26"/>
    </row>
    <row r="285" spans="1:16">
      <c r="A285" s="26"/>
      <c r="B285" s="26"/>
      <c r="C285" s="26"/>
      <c r="D285" s="26"/>
      <c r="E285" s="26"/>
      <c r="F285" s="26"/>
      <c r="G285" s="26"/>
      <c r="H285" s="26"/>
      <c r="I285" s="26"/>
      <c r="J285" s="26"/>
      <c r="K285" s="26"/>
      <c r="L285" s="26"/>
      <c r="M285" s="26"/>
      <c r="N285" s="12"/>
      <c r="O285" s="12"/>
      <c r="P285" s="26"/>
    </row>
    <row r="286" spans="1:16">
      <c r="A286" s="26"/>
      <c r="B286" s="26"/>
      <c r="C286" s="26"/>
      <c r="D286" s="26"/>
      <c r="E286" s="26"/>
      <c r="F286" s="26"/>
      <c r="G286" s="26"/>
      <c r="H286" s="26"/>
      <c r="I286" s="26"/>
      <c r="J286" s="26"/>
      <c r="K286" s="26"/>
      <c r="L286" s="26"/>
      <c r="M286" s="26"/>
      <c r="N286" s="12"/>
      <c r="O286" s="12"/>
      <c r="P286" s="26"/>
    </row>
    <row r="287" spans="1:16">
      <c r="A287" s="26"/>
      <c r="B287" s="26"/>
      <c r="C287" s="26"/>
      <c r="D287" s="26"/>
      <c r="E287" s="26"/>
      <c r="F287" s="26"/>
      <c r="G287" s="26"/>
      <c r="H287" s="26"/>
      <c r="I287" s="26"/>
      <c r="J287" s="26"/>
      <c r="K287" s="26"/>
      <c r="L287" s="26"/>
      <c r="M287" s="26"/>
      <c r="N287" s="12"/>
      <c r="O287" s="12"/>
      <c r="P287" s="26"/>
    </row>
    <row r="288" spans="1:16">
      <c r="A288" s="26"/>
      <c r="B288" s="26"/>
      <c r="C288" s="26"/>
      <c r="D288" s="26"/>
      <c r="E288" s="26"/>
      <c r="F288" s="26"/>
      <c r="G288" s="26"/>
      <c r="H288" s="26"/>
      <c r="I288" s="26"/>
      <c r="J288" s="26"/>
      <c r="K288" s="26"/>
      <c r="L288" s="26"/>
      <c r="M288" s="26"/>
      <c r="N288" s="12"/>
      <c r="O288" s="12"/>
      <c r="P288" s="26"/>
    </row>
    <row r="289" spans="1:16">
      <c r="A289" s="26"/>
      <c r="B289" s="26"/>
      <c r="C289" s="26"/>
      <c r="D289" s="26"/>
      <c r="E289" s="26"/>
      <c r="F289" s="26"/>
      <c r="G289" s="26"/>
      <c r="H289" s="26"/>
      <c r="I289" s="26"/>
      <c r="J289" s="26"/>
      <c r="K289" s="26"/>
      <c r="L289" s="26"/>
      <c r="M289" s="26"/>
      <c r="N289" s="12"/>
      <c r="O289" s="12"/>
      <c r="P289" s="26"/>
    </row>
    <row r="290" spans="1:16">
      <c r="A290" s="26"/>
      <c r="B290" s="26"/>
      <c r="C290" s="26"/>
      <c r="D290" s="26"/>
      <c r="E290" s="26"/>
      <c r="F290" s="26"/>
      <c r="G290" s="26"/>
      <c r="H290" s="26"/>
      <c r="I290" s="26"/>
      <c r="J290" s="26"/>
      <c r="K290" s="26"/>
      <c r="L290" s="26"/>
      <c r="M290" s="26"/>
      <c r="N290" s="12"/>
      <c r="O290" s="12"/>
      <c r="P290" s="26"/>
    </row>
    <row r="291" spans="1:16">
      <c r="A291" s="26"/>
      <c r="B291" s="26"/>
      <c r="C291" s="26"/>
      <c r="D291" s="26"/>
      <c r="E291" s="26"/>
      <c r="F291" s="26"/>
      <c r="G291" s="26"/>
      <c r="H291" s="26"/>
      <c r="I291" s="26"/>
      <c r="J291" s="26"/>
      <c r="K291" s="26"/>
      <c r="L291" s="26"/>
      <c r="M291" s="26"/>
      <c r="N291" s="12"/>
      <c r="O291" s="12"/>
      <c r="P291" s="26"/>
    </row>
    <row r="292" spans="1:16">
      <c r="A292" s="26"/>
      <c r="B292" s="26"/>
      <c r="C292" s="26"/>
      <c r="D292" s="26"/>
      <c r="E292" s="26"/>
      <c r="F292" s="26"/>
      <c r="G292" s="26"/>
      <c r="H292" s="26"/>
      <c r="I292" s="26"/>
      <c r="J292" s="26"/>
      <c r="K292" s="26"/>
      <c r="L292" s="26"/>
      <c r="M292" s="26"/>
      <c r="N292" s="12"/>
      <c r="O292" s="12"/>
      <c r="P292" s="26"/>
    </row>
    <row r="293" spans="1:16">
      <c r="A293" s="26"/>
      <c r="B293" s="26"/>
      <c r="C293" s="26"/>
      <c r="D293" s="26"/>
      <c r="E293" s="26"/>
      <c r="F293" s="26"/>
      <c r="G293" s="26"/>
      <c r="H293" s="26"/>
      <c r="I293" s="26"/>
      <c r="J293" s="26"/>
      <c r="K293" s="26"/>
      <c r="L293" s="26"/>
      <c r="M293" s="26"/>
      <c r="N293" s="12"/>
      <c r="O293" s="12"/>
      <c r="P293" s="26"/>
    </row>
    <row r="294" spans="1:16">
      <c r="A294" s="26"/>
      <c r="B294" s="26"/>
      <c r="C294" s="26"/>
      <c r="D294" s="26"/>
      <c r="E294" s="26"/>
      <c r="F294" s="26"/>
      <c r="G294" s="26"/>
      <c r="H294" s="26"/>
      <c r="I294" s="26"/>
      <c r="J294" s="26"/>
      <c r="K294" s="26"/>
      <c r="L294" s="26"/>
      <c r="M294" s="26"/>
      <c r="N294" s="12"/>
      <c r="O294" s="12"/>
      <c r="P294" s="26"/>
    </row>
    <row r="295" spans="1:16">
      <c r="A295" s="26"/>
      <c r="B295" s="26"/>
      <c r="C295" s="26"/>
      <c r="D295" s="26"/>
      <c r="E295" s="26"/>
      <c r="F295" s="26"/>
      <c r="G295" s="26"/>
      <c r="H295" s="26"/>
      <c r="I295" s="26"/>
      <c r="J295" s="26"/>
      <c r="K295" s="26"/>
      <c r="L295" s="26"/>
      <c r="M295" s="26"/>
      <c r="N295" s="12"/>
      <c r="O295" s="12"/>
      <c r="P295" s="26"/>
    </row>
    <row r="296" spans="1:16">
      <c r="A296" s="26"/>
      <c r="B296" s="26"/>
      <c r="C296" s="26"/>
      <c r="D296" s="26"/>
      <c r="E296" s="26"/>
      <c r="F296" s="26"/>
      <c r="G296" s="26"/>
      <c r="H296" s="26"/>
      <c r="I296" s="26"/>
      <c r="J296" s="26"/>
      <c r="K296" s="26"/>
      <c r="L296" s="26"/>
      <c r="M296" s="26"/>
      <c r="N296" s="12"/>
      <c r="O296" s="12"/>
      <c r="P296" s="26"/>
    </row>
    <row r="297" spans="1:16">
      <c r="A297" s="26"/>
      <c r="B297" s="26"/>
      <c r="C297" s="26"/>
      <c r="D297" s="26"/>
      <c r="E297" s="26"/>
      <c r="F297" s="26"/>
      <c r="G297" s="26"/>
      <c r="H297" s="26"/>
      <c r="I297" s="26"/>
      <c r="J297" s="26"/>
      <c r="K297" s="26"/>
      <c r="L297" s="26"/>
      <c r="M297" s="26"/>
      <c r="N297" s="12"/>
      <c r="O297" s="12"/>
      <c r="P297" s="26"/>
    </row>
    <row r="298" spans="1:16">
      <c r="A298" s="26"/>
      <c r="B298" s="26"/>
      <c r="C298" s="26"/>
      <c r="D298" s="26"/>
      <c r="E298" s="26"/>
      <c r="F298" s="26"/>
      <c r="G298" s="26"/>
      <c r="H298" s="26"/>
      <c r="I298" s="26"/>
      <c r="J298" s="26"/>
      <c r="K298" s="26"/>
      <c r="L298" s="26"/>
      <c r="M298" s="26"/>
      <c r="N298" s="12"/>
      <c r="O298" s="12"/>
      <c r="P298" s="26"/>
    </row>
    <row r="299" spans="1:16">
      <c r="A299" s="26"/>
      <c r="B299" s="26"/>
      <c r="C299" s="26"/>
      <c r="D299" s="26"/>
      <c r="E299" s="26"/>
      <c r="F299" s="26"/>
      <c r="G299" s="26"/>
      <c r="H299" s="26"/>
      <c r="I299" s="26"/>
      <c r="J299" s="26"/>
      <c r="K299" s="26"/>
      <c r="L299" s="26"/>
      <c r="M299" s="26"/>
      <c r="N299" s="12"/>
      <c r="O299" s="12"/>
      <c r="P299" s="26"/>
    </row>
    <row r="300" spans="1:16">
      <c r="A300" s="26"/>
      <c r="B300" s="26"/>
      <c r="C300" s="26"/>
      <c r="D300" s="26"/>
      <c r="E300" s="26"/>
      <c r="F300" s="26"/>
      <c r="G300" s="26"/>
      <c r="H300" s="26"/>
      <c r="I300" s="26"/>
      <c r="J300" s="26"/>
      <c r="K300" s="26"/>
      <c r="L300" s="26"/>
      <c r="M300" s="26"/>
      <c r="N300" s="12"/>
      <c r="O300" s="12"/>
      <c r="P300" s="26"/>
    </row>
    <row r="301" spans="1:16">
      <c r="A301" s="26"/>
      <c r="B301" s="26"/>
      <c r="C301" s="26"/>
      <c r="D301" s="26"/>
      <c r="E301" s="26"/>
      <c r="F301" s="26"/>
      <c r="G301" s="26"/>
      <c r="H301" s="26"/>
      <c r="I301" s="26"/>
      <c r="J301" s="26"/>
      <c r="K301" s="26"/>
      <c r="L301" s="26"/>
      <c r="M301" s="26"/>
      <c r="N301" s="12"/>
      <c r="O301" s="12"/>
      <c r="P301" s="26"/>
    </row>
    <row r="302" spans="1:16">
      <c r="A302" s="26"/>
      <c r="B302" s="26"/>
      <c r="C302" s="26"/>
      <c r="D302" s="26"/>
      <c r="E302" s="26"/>
      <c r="F302" s="26"/>
      <c r="G302" s="26"/>
      <c r="H302" s="26"/>
      <c r="I302" s="26"/>
      <c r="J302" s="26"/>
      <c r="K302" s="26"/>
      <c r="L302" s="26"/>
      <c r="M302" s="26"/>
      <c r="N302" s="12"/>
      <c r="O302" s="12"/>
      <c r="P302" s="26"/>
    </row>
    <row r="303" spans="1:16">
      <c r="A303" s="26"/>
      <c r="B303" s="26"/>
      <c r="C303" s="26"/>
      <c r="D303" s="26"/>
      <c r="E303" s="26"/>
      <c r="F303" s="26"/>
      <c r="G303" s="26"/>
      <c r="H303" s="26"/>
      <c r="I303" s="26"/>
      <c r="J303" s="26"/>
      <c r="K303" s="26"/>
      <c r="L303" s="26"/>
      <c r="M303" s="26"/>
      <c r="N303" s="12"/>
      <c r="O303" s="12"/>
      <c r="P303" s="26"/>
    </row>
    <row r="304" spans="1:16">
      <c r="A304" s="26"/>
      <c r="B304" s="26"/>
      <c r="C304" s="26"/>
      <c r="D304" s="26"/>
      <c r="E304" s="26"/>
      <c r="F304" s="26"/>
      <c r="G304" s="26"/>
      <c r="H304" s="26"/>
      <c r="I304" s="26"/>
      <c r="J304" s="26"/>
      <c r="K304" s="26"/>
      <c r="L304" s="26"/>
      <c r="M304" s="26"/>
      <c r="N304" s="12"/>
      <c r="O304" s="12"/>
      <c r="P304" s="26"/>
    </row>
    <row r="305" spans="1:16">
      <c r="A305" s="26"/>
      <c r="B305" s="26"/>
      <c r="C305" s="26"/>
      <c r="D305" s="26"/>
      <c r="E305" s="26"/>
      <c r="F305" s="26"/>
      <c r="G305" s="26"/>
      <c r="H305" s="26"/>
      <c r="I305" s="26"/>
      <c r="J305" s="26"/>
      <c r="K305" s="26"/>
      <c r="L305" s="26"/>
      <c r="M305" s="26"/>
      <c r="N305" s="12"/>
      <c r="O305" s="12"/>
      <c r="P305" s="26"/>
    </row>
    <row r="306" spans="1:16">
      <c r="A306" s="26"/>
      <c r="B306" s="26"/>
      <c r="C306" s="26"/>
      <c r="D306" s="26"/>
      <c r="E306" s="26"/>
      <c r="F306" s="26"/>
      <c r="G306" s="26"/>
      <c r="H306" s="26"/>
      <c r="I306" s="26"/>
      <c r="J306" s="26"/>
      <c r="K306" s="26"/>
      <c r="L306" s="26"/>
      <c r="M306" s="26"/>
      <c r="N306" s="12"/>
      <c r="O306" s="12"/>
      <c r="P306" s="26"/>
    </row>
    <row r="307" spans="1:16">
      <c r="A307" s="26"/>
      <c r="B307" s="26"/>
      <c r="C307" s="26"/>
      <c r="D307" s="26"/>
      <c r="E307" s="26"/>
      <c r="F307" s="26"/>
      <c r="G307" s="26"/>
      <c r="H307" s="26"/>
      <c r="I307" s="26"/>
      <c r="J307" s="26"/>
      <c r="K307" s="26"/>
      <c r="L307" s="26"/>
      <c r="M307" s="26"/>
      <c r="N307" s="12"/>
      <c r="O307" s="12"/>
      <c r="P307" s="26"/>
    </row>
    <row r="308" spans="1:16">
      <c r="A308" s="26"/>
      <c r="B308" s="26"/>
      <c r="C308" s="26"/>
      <c r="D308" s="26"/>
      <c r="E308" s="26"/>
      <c r="F308" s="26"/>
      <c r="G308" s="26"/>
      <c r="H308" s="26"/>
      <c r="I308" s="26"/>
      <c r="J308" s="26"/>
      <c r="K308" s="26"/>
      <c r="L308" s="26"/>
      <c r="M308" s="26"/>
      <c r="N308" s="12"/>
      <c r="O308" s="12"/>
      <c r="P308" s="26"/>
    </row>
    <row r="309" spans="1:16">
      <c r="A309" s="26"/>
      <c r="B309" s="26"/>
      <c r="C309" s="26"/>
      <c r="D309" s="26"/>
      <c r="E309" s="26"/>
      <c r="F309" s="26"/>
      <c r="G309" s="26"/>
      <c r="H309" s="26"/>
      <c r="I309" s="26"/>
      <c r="J309" s="26"/>
      <c r="K309" s="26"/>
      <c r="L309" s="26"/>
      <c r="M309" s="26"/>
      <c r="N309" s="12"/>
      <c r="O309" s="12"/>
      <c r="P309" s="26"/>
    </row>
    <row r="310" spans="1:16">
      <c r="A310" s="26"/>
      <c r="B310" s="26"/>
      <c r="C310" s="26"/>
      <c r="D310" s="26"/>
      <c r="E310" s="26"/>
      <c r="F310" s="26"/>
      <c r="G310" s="26"/>
      <c r="H310" s="26"/>
      <c r="I310" s="26"/>
      <c r="J310" s="26"/>
      <c r="K310" s="26"/>
      <c r="L310" s="26"/>
      <c r="M310" s="26"/>
      <c r="N310" s="12"/>
      <c r="O310" s="12"/>
      <c r="P310" s="26"/>
    </row>
    <row r="311" spans="1:16">
      <c r="A311" s="26"/>
      <c r="B311" s="26"/>
      <c r="C311" s="26"/>
      <c r="D311" s="26"/>
      <c r="E311" s="26"/>
      <c r="F311" s="26"/>
      <c r="G311" s="26"/>
      <c r="H311" s="26"/>
      <c r="I311" s="26"/>
      <c r="J311" s="26"/>
      <c r="K311" s="26"/>
      <c r="L311" s="26"/>
      <c r="M311" s="26"/>
      <c r="N311" s="12"/>
      <c r="O311" s="12"/>
      <c r="P311" s="26"/>
    </row>
    <row r="312" spans="1:16">
      <c r="A312" s="26"/>
      <c r="B312" s="26"/>
      <c r="C312" s="26"/>
      <c r="D312" s="26"/>
      <c r="E312" s="26"/>
      <c r="F312" s="26"/>
      <c r="G312" s="26"/>
      <c r="H312" s="26"/>
      <c r="I312" s="26"/>
      <c r="J312" s="26"/>
      <c r="K312" s="26"/>
      <c r="L312" s="26"/>
      <c r="M312" s="26"/>
      <c r="N312" s="12"/>
      <c r="O312" s="12"/>
      <c r="P312" s="26"/>
    </row>
    <row r="313" spans="1:16">
      <c r="A313" s="26"/>
      <c r="B313" s="26"/>
      <c r="C313" s="26"/>
      <c r="D313" s="26"/>
      <c r="E313" s="26"/>
      <c r="F313" s="26"/>
      <c r="G313" s="26"/>
      <c r="H313" s="26"/>
      <c r="I313" s="26"/>
      <c r="J313" s="26"/>
      <c r="K313" s="26"/>
      <c r="L313" s="26"/>
      <c r="M313" s="26"/>
      <c r="N313" s="12"/>
      <c r="O313" s="12"/>
      <c r="P313" s="26"/>
    </row>
    <row r="314" spans="1:16">
      <c r="A314" s="26"/>
      <c r="B314" s="26"/>
      <c r="C314" s="26"/>
      <c r="D314" s="26"/>
      <c r="E314" s="26"/>
      <c r="F314" s="26"/>
      <c r="G314" s="26"/>
      <c r="H314" s="26"/>
      <c r="I314" s="26"/>
      <c r="J314" s="26"/>
      <c r="K314" s="26"/>
      <c r="L314" s="26"/>
      <c r="M314" s="26"/>
      <c r="N314" s="12"/>
      <c r="O314" s="12"/>
      <c r="P314" s="26"/>
    </row>
    <row r="315" spans="1:16">
      <c r="A315" s="26"/>
      <c r="B315" s="26"/>
      <c r="C315" s="26"/>
      <c r="D315" s="26"/>
      <c r="E315" s="26"/>
      <c r="F315" s="26"/>
      <c r="G315" s="26"/>
      <c r="H315" s="26"/>
      <c r="I315" s="26"/>
      <c r="J315" s="26"/>
      <c r="K315" s="26"/>
      <c r="L315" s="26"/>
      <c r="M315" s="26"/>
      <c r="N315" s="12"/>
      <c r="O315" s="12"/>
      <c r="P315" s="26"/>
    </row>
    <row r="316" spans="1:16">
      <c r="A316" s="26"/>
      <c r="B316" s="26"/>
      <c r="C316" s="26"/>
      <c r="D316" s="26"/>
      <c r="E316" s="26"/>
      <c r="F316" s="26"/>
      <c r="G316" s="26"/>
      <c r="H316" s="26"/>
      <c r="I316" s="26"/>
      <c r="J316" s="26"/>
      <c r="K316" s="26"/>
      <c r="L316" s="26"/>
      <c r="M316" s="26"/>
      <c r="N316" s="12"/>
      <c r="O316" s="12"/>
      <c r="P316" s="26"/>
    </row>
    <row r="317" spans="1:16">
      <c r="A317" s="26"/>
      <c r="B317" s="26"/>
      <c r="C317" s="26"/>
      <c r="D317" s="26"/>
      <c r="E317" s="26"/>
      <c r="F317" s="26"/>
      <c r="G317" s="26"/>
      <c r="H317" s="26"/>
      <c r="I317" s="26"/>
      <c r="J317" s="26"/>
      <c r="K317" s="26"/>
      <c r="L317" s="26"/>
      <c r="M317" s="26"/>
      <c r="N317" s="12"/>
      <c r="O317" s="12"/>
      <c r="P317" s="26"/>
    </row>
    <row r="318" spans="1:16">
      <c r="A318" s="26"/>
      <c r="B318" s="26"/>
      <c r="C318" s="26"/>
      <c r="D318" s="26"/>
      <c r="E318" s="26"/>
      <c r="F318" s="26"/>
      <c r="G318" s="26"/>
      <c r="H318" s="26"/>
      <c r="I318" s="26"/>
      <c r="J318" s="26"/>
      <c r="K318" s="26"/>
      <c r="L318" s="26"/>
      <c r="M318" s="26"/>
      <c r="N318" s="12"/>
      <c r="O318" s="12"/>
      <c r="P318" s="26"/>
    </row>
    <row r="319" spans="1:16">
      <c r="A319" s="26"/>
      <c r="B319" s="26"/>
      <c r="C319" s="26"/>
      <c r="D319" s="26"/>
      <c r="E319" s="26"/>
      <c r="F319" s="26"/>
      <c r="G319" s="26"/>
      <c r="H319" s="26"/>
      <c r="I319" s="26"/>
      <c r="J319" s="26"/>
      <c r="K319" s="26"/>
      <c r="L319" s="26"/>
      <c r="M319" s="26"/>
      <c r="N319" s="12"/>
      <c r="O319" s="12"/>
      <c r="P319" s="26"/>
    </row>
    <row r="320" spans="1:16">
      <c r="A320" s="26"/>
      <c r="B320" s="26"/>
      <c r="C320" s="26"/>
      <c r="D320" s="26"/>
      <c r="E320" s="26"/>
      <c r="F320" s="26"/>
      <c r="G320" s="26"/>
      <c r="H320" s="26"/>
      <c r="I320" s="26"/>
      <c r="J320" s="26"/>
      <c r="K320" s="26"/>
      <c r="L320" s="26"/>
      <c r="M320" s="26"/>
      <c r="N320" s="12"/>
      <c r="O320" s="12"/>
      <c r="P320" s="26"/>
    </row>
    <row r="321" spans="1:16">
      <c r="A321" s="26"/>
      <c r="B321" s="26"/>
      <c r="C321" s="26"/>
      <c r="D321" s="26"/>
      <c r="E321" s="26"/>
      <c r="F321" s="26"/>
      <c r="G321" s="26"/>
      <c r="H321" s="26"/>
      <c r="I321" s="26"/>
      <c r="J321" s="26"/>
      <c r="K321" s="26"/>
      <c r="L321" s="26"/>
      <c r="M321" s="26"/>
      <c r="N321" s="12"/>
      <c r="O321" s="12"/>
      <c r="P321" s="26"/>
    </row>
    <row r="322" spans="1:16">
      <c r="A322" s="26"/>
      <c r="B322" s="26"/>
      <c r="C322" s="26"/>
      <c r="D322" s="26"/>
      <c r="E322" s="26"/>
      <c r="F322" s="26"/>
      <c r="G322" s="26"/>
      <c r="H322" s="26"/>
      <c r="I322" s="26"/>
      <c r="J322" s="26"/>
      <c r="K322" s="26"/>
      <c r="L322" s="26"/>
      <c r="M322" s="26"/>
      <c r="N322" s="12"/>
      <c r="O322" s="12"/>
      <c r="P322" s="26"/>
    </row>
    <row r="323" spans="1:16">
      <c r="A323" s="26"/>
      <c r="B323" s="26"/>
      <c r="C323" s="26"/>
      <c r="D323" s="26"/>
      <c r="E323" s="26"/>
      <c r="F323" s="26"/>
      <c r="G323" s="26"/>
      <c r="H323" s="26"/>
      <c r="I323" s="26"/>
      <c r="J323" s="26"/>
      <c r="K323" s="26"/>
      <c r="L323" s="26"/>
      <c r="M323" s="26"/>
      <c r="N323" s="12"/>
      <c r="O323" s="12"/>
      <c r="P323" s="26"/>
    </row>
    <row r="324" spans="1:16">
      <c r="A324" s="26"/>
      <c r="B324" s="26"/>
      <c r="C324" s="26"/>
      <c r="D324" s="26"/>
      <c r="E324" s="26"/>
      <c r="F324" s="26"/>
      <c r="G324" s="26"/>
      <c r="H324" s="26"/>
      <c r="I324" s="26"/>
      <c r="J324" s="26"/>
      <c r="K324" s="26"/>
      <c r="L324" s="26"/>
      <c r="M324" s="26"/>
      <c r="N324" s="12"/>
      <c r="O324" s="12"/>
      <c r="P324" s="26"/>
    </row>
    <row r="325" spans="1:16">
      <c r="A325" s="26"/>
      <c r="B325" s="26"/>
      <c r="C325" s="26"/>
      <c r="D325" s="26"/>
      <c r="E325" s="26"/>
      <c r="F325" s="26"/>
      <c r="G325" s="26"/>
      <c r="H325" s="26"/>
      <c r="I325" s="26"/>
      <c r="J325" s="26"/>
      <c r="K325" s="26"/>
      <c r="L325" s="26"/>
      <c r="M325" s="26"/>
      <c r="N325" s="12"/>
      <c r="O325" s="12"/>
      <c r="P325" s="26"/>
    </row>
    <row r="326" spans="1:16">
      <c r="A326" s="26"/>
      <c r="B326" s="26"/>
      <c r="C326" s="26"/>
      <c r="D326" s="26"/>
      <c r="E326" s="26"/>
      <c r="F326" s="26"/>
      <c r="G326" s="26"/>
      <c r="H326" s="26"/>
      <c r="I326" s="26"/>
      <c r="J326" s="26"/>
      <c r="K326" s="26"/>
      <c r="L326" s="26"/>
      <c r="M326" s="26"/>
      <c r="N326" s="12"/>
      <c r="O326" s="12"/>
      <c r="P326" s="26"/>
    </row>
    <row r="327" spans="1:16">
      <c r="A327" s="26"/>
      <c r="B327" s="26"/>
      <c r="C327" s="26"/>
      <c r="D327" s="26"/>
      <c r="E327" s="26"/>
      <c r="F327" s="26"/>
      <c r="G327" s="26"/>
      <c r="H327" s="26"/>
      <c r="I327" s="26"/>
      <c r="J327" s="26"/>
      <c r="K327" s="26"/>
      <c r="L327" s="26"/>
      <c r="M327" s="26"/>
      <c r="N327" s="12"/>
      <c r="O327" s="12"/>
      <c r="P327" s="26"/>
    </row>
    <row r="328" spans="1:16">
      <c r="A328" s="26"/>
      <c r="B328" s="26"/>
      <c r="C328" s="26"/>
      <c r="D328" s="26"/>
      <c r="E328" s="26"/>
      <c r="F328" s="26"/>
      <c r="G328" s="26"/>
      <c r="H328" s="26"/>
      <c r="I328" s="26"/>
      <c r="J328" s="26"/>
      <c r="K328" s="26"/>
      <c r="L328" s="26"/>
      <c r="M328" s="26"/>
      <c r="N328" s="12"/>
      <c r="O328" s="12"/>
      <c r="P328" s="26"/>
    </row>
    <row r="329" spans="1:16">
      <c r="A329" s="26"/>
      <c r="B329" s="26"/>
      <c r="C329" s="26"/>
      <c r="D329" s="26"/>
      <c r="E329" s="26"/>
      <c r="F329" s="26"/>
      <c r="G329" s="26"/>
      <c r="H329" s="26"/>
      <c r="I329" s="26"/>
      <c r="J329" s="26"/>
      <c r="K329" s="26"/>
      <c r="L329" s="26"/>
      <c r="M329" s="26"/>
      <c r="N329" s="12"/>
      <c r="O329" s="12"/>
      <c r="P329" s="26"/>
    </row>
    <row r="330" spans="1:16">
      <c r="A330" s="26"/>
      <c r="B330" s="26"/>
      <c r="C330" s="26"/>
      <c r="D330" s="26"/>
      <c r="E330" s="26"/>
      <c r="F330" s="26"/>
      <c r="G330" s="26"/>
      <c r="H330" s="26"/>
      <c r="I330" s="26"/>
      <c r="J330" s="26"/>
      <c r="K330" s="26"/>
      <c r="L330" s="26"/>
      <c r="M330" s="26"/>
      <c r="N330" s="12"/>
      <c r="O330" s="12"/>
      <c r="P330" s="26"/>
    </row>
    <row r="331" spans="1:16">
      <c r="A331" s="26"/>
      <c r="B331" s="26"/>
      <c r="C331" s="26"/>
      <c r="D331" s="26"/>
      <c r="E331" s="26"/>
      <c r="F331" s="26"/>
      <c r="G331" s="26"/>
      <c r="H331" s="26"/>
      <c r="I331" s="26"/>
      <c r="J331" s="26"/>
      <c r="K331" s="26"/>
      <c r="L331" s="26"/>
      <c r="M331" s="26"/>
      <c r="N331" s="12"/>
      <c r="O331" s="12"/>
      <c r="P331" s="26"/>
    </row>
    <row r="332" spans="1:16">
      <c r="A332" s="26"/>
      <c r="B332" s="26"/>
      <c r="C332" s="26"/>
      <c r="D332" s="26"/>
      <c r="E332" s="26"/>
      <c r="F332" s="26"/>
      <c r="G332" s="26"/>
      <c r="H332" s="26"/>
      <c r="I332" s="26"/>
      <c r="J332" s="26"/>
      <c r="K332" s="26"/>
      <c r="L332" s="26"/>
      <c r="M332" s="26"/>
      <c r="N332" s="12"/>
      <c r="O332" s="12"/>
      <c r="P332" s="26"/>
    </row>
    <row r="333" spans="1:16">
      <c r="A333" s="26"/>
      <c r="B333" s="26"/>
      <c r="C333" s="26"/>
      <c r="D333" s="26"/>
      <c r="E333" s="26"/>
      <c r="F333" s="26"/>
      <c r="G333" s="26"/>
      <c r="H333" s="26"/>
      <c r="I333" s="26"/>
      <c r="J333" s="26"/>
      <c r="K333" s="26"/>
      <c r="L333" s="26"/>
      <c r="M333" s="26"/>
      <c r="N333" s="12"/>
      <c r="O333" s="12"/>
      <c r="P333" s="26"/>
    </row>
    <row r="334" spans="1:16">
      <c r="A334" s="26"/>
      <c r="B334" s="26"/>
      <c r="C334" s="26"/>
      <c r="D334" s="26"/>
      <c r="E334" s="26"/>
      <c r="F334" s="26"/>
      <c r="G334" s="26"/>
      <c r="H334" s="26"/>
      <c r="I334" s="26"/>
      <c r="J334" s="26"/>
      <c r="K334" s="26"/>
      <c r="L334" s="26"/>
      <c r="M334" s="26"/>
      <c r="N334" s="12"/>
      <c r="O334" s="12"/>
      <c r="P334" s="26"/>
    </row>
    <row r="335" spans="1:16">
      <c r="A335" s="26"/>
      <c r="B335" s="26"/>
      <c r="C335" s="26"/>
      <c r="D335" s="26"/>
      <c r="E335" s="26"/>
      <c r="F335" s="26"/>
      <c r="G335" s="26"/>
      <c r="H335" s="26"/>
      <c r="I335" s="26"/>
      <c r="J335" s="26"/>
      <c r="K335" s="26"/>
      <c r="L335" s="26"/>
      <c r="M335" s="26"/>
      <c r="N335" s="12"/>
      <c r="O335" s="12"/>
      <c r="P335" s="26"/>
    </row>
    <row r="336" spans="1:16">
      <c r="A336" s="26"/>
      <c r="B336" s="26"/>
      <c r="C336" s="26"/>
      <c r="D336" s="26"/>
      <c r="E336" s="26"/>
      <c r="F336" s="26"/>
      <c r="G336" s="26"/>
      <c r="H336" s="26"/>
      <c r="I336" s="26"/>
      <c r="J336" s="26"/>
      <c r="K336" s="26"/>
      <c r="L336" s="26"/>
      <c r="M336" s="26"/>
      <c r="N336" s="12"/>
      <c r="O336" s="12"/>
      <c r="P336" s="26"/>
    </row>
    <row r="337" spans="1:16">
      <c r="A337" s="26"/>
      <c r="B337" s="26"/>
      <c r="C337" s="26"/>
      <c r="D337" s="26"/>
      <c r="E337" s="26"/>
      <c r="F337" s="26"/>
      <c r="G337" s="26"/>
      <c r="H337" s="26"/>
      <c r="I337" s="26"/>
      <c r="J337" s="26"/>
      <c r="K337" s="26"/>
      <c r="L337" s="26"/>
      <c r="M337" s="26"/>
      <c r="N337" s="12"/>
      <c r="O337" s="12"/>
      <c r="P337" s="26"/>
    </row>
    <row r="338" spans="1:16">
      <c r="A338" s="26"/>
      <c r="B338" s="26"/>
      <c r="C338" s="26"/>
      <c r="D338" s="26"/>
      <c r="E338" s="26"/>
      <c r="F338" s="26"/>
      <c r="G338" s="26"/>
      <c r="H338" s="26"/>
      <c r="I338" s="26"/>
      <c r="J338" s="26"/>
      <c r="K338" s="26"/>
      <c r="L338" s="26"/>
      <c r="M338" s="26"/>
      <c r="N338" s="12"/>
      <c r="O338" s="12"/>
      <c r="P338" s="26"/>
    </row>
    <row r="339" spans="1:16">
      <c r="A339" s="26"/>
      <c r="B339" s="26"/>
      <c r="C339" s="26"/>
      <c r="D339" s="26"/>
      <c r="E339" s="26"/>
      <c r="F339" s="26"/>
      <c r="G339" s="26"/>
      <c r="H339" s="26"/>
      <c r="I339" s="26"/>
      <c r="J339" s="26"/>
      <c r="K339" s="26"/>
      <c r="L339" s="26"/>
      <c r="M339" s="26"/>
      <c r="N339" s="12"/>
      <c r="O339" s="12"/>
      <c r="P339" s="26"/>
    </row>
    <row r="340" spans="1:16">
      <c r="A340" s="26"/>
      <c r="B340" s="26"/>
      <c r="C340" s="26"/>
      <c r="D340" s="26"/>
      <c r="E340" s="26"/>
      <c r="F340" s="26"/>
      <c r="G340" s="26"/>
      <c r="H340" s="26"/>
      <c r="I340" s="26"/>
      <c r="J340" s="26"/>
      <c r="K340" s="26"/>
      <c r="L340" s="26"/>
      <c r="M340" s="26"/>
      <c r="N340" s="12"/>
      <c r="O340" s="12"/>
      <c r="P340" s="26"/>
    </row>
    <row r="341" spans="1:16">
      <c r="A341" s="26"/>
      <c r="B341" s="26"/>
      <c r="C341" s="26"/>
      <c r="D341" s="26"/>
      <c r="E341" s="26"/>
      <c r="F341" s="26"/>
      <c r="G341" s="26"/>
      <c r="H341" s="26"/>
      <c r="I341" s="26"/>
      <c r="J341" s="26"/>
      <c r="K341" s="26"/>
      <c r="L341" s="26"/>
      <c r="M341" s="26"/>
      <c r="N341" s="12"/>
      <c r="O341" s="12"/>
      <c r="P341" s="26"/>
    </row>
    <row r="342" spans="1:16">
      <c r="A342" s="26"/>
      <c r="B342" s="26"/>
      <c r="C342" s="26"/>
      <c r="D342" s="26"/>
      <c r="E342" s="26"/>
      <c r="F342" s="26"/>
      <c r="G342" s="26"/>
      <c r="H342" s="26"/>
      <c r="I342" s="26"/>
      <c r="J342" s="26"/>
      <c r="K342" s="26"/>
      <c r="L342" s="26"/>
      <c r="M342" s="26"/>
      <c r="N342" s="12"/>
      <c r="O342" s="12"/>
      <c r="P342" s="26"/>
    </row>
    <row r="343" spans="1:16">
      <c r="A343" s="26"/>
      <c r="B343" s="26"/>
      <c r="C343" s="26"/>
      <c r="D343" s="26"/>
      <c r="E343" s="26"/>
      <c r="F343" s="26"/>
      <c r="G343" s="26"/>
      <c r="H343" s="26"/>
      <c r="I343" s="26"/>
      <c r="J343" s="26"/>
      <c r="K343" s="26"/>
      <c r="L343" s="26"/>
      <c r="M343" s="26"/>
      <c r="N343" s="12"/>
      <c r="O343" s="12"/>
      <c r="P343" s="26"/>
    </row>
    <row r="344" spans="1:16">
      <c r="A344" s="26"/>
      <c r="B344" s="26"/>
      <c r="C344" s="26"/>
      <c r="D344" s="26"/>
      <c r="E344" s="26"/>
      <c r="F344" s="26"/>
      <c r="G344" s="26"/>
      <c r="H344" s="26"/>
      <c r="I344" s="26"/>
      <c r="J344" s="26"/>
      <c r="K344" s="26"/>
      <c r="L344" s="26"/>
      <c r="M344" s="26"/>
      <c r="N344" s="12"/>
      <c r="O344" s="12"/>
      <c r="P344" s="26"/>
    </row>
    <row r="345" spans="1:16">
      <c r="A345" s="26"/>
      <c r="B345" s="26"/>
      <c r="C345" s="26"/>
      <c r="D345" s="26"/>
      <c r="E345" s="26"/>
      <c r="F345" s="26"/>
      <c r="G345" s="26"/>
      <c r="H345" s="26"/>
      <c r="I345" s="26"/>
      <c r="J345" s="26"/>
      <c r="K345" s="26"/>
      <c r="L345" s="26"/>
      <c r="M345" s="26"/>
      <c r="N345" s="12"/>
      <c r="O345" s="12"/>
      <c r="P345" s="26"/>
    </row>
    <row r="346" spans="1:16">
      <c r="A346" s="26"/>
      <c r="B346" s="26"/>
      <c r="C346" s="26"/>
      <c r="D346" s="26"/>
      <c r="E346" s="26"/>
      <c r="F346" s="26"/>
      <c r="G346" s="26"/>
      <c r="H346" s="26"/>
      <c r="I346" s="26"/>
      <c r="J346" s="26"/>
      <c r="K346" s="26"/>
      <c r="L346" s="26"/>
      <c r="M346" s="26"/>
      <c r="N346" s="12"/>
      <c r="O346" s="12"/>
      <c r="P346" s="26"/>
    </row>
    <row r="347" spans="1:16">
      <c r="A347" s="26"/>
      <c r="B347" s="26"/>
      <c r="C347" s="26"/>
      <c r="D347" s="26"/>
      <c r="E347" s="26"/>
      <c r="F347" s="26"/>
      <c r="G347" s="26"/>
      <c r="H347" s="26"/>
      <c r="I347" s="26"/>
      <c r="J347" s="26"/>
      <c r="K347" s="26"/>
      <c r="L347" s="26"/>
      <c r="M347" s="26"/>
      <c r="N347" s="12"/>
      <c r="O347" s="12"/>
      <c r="P347" s="26"/>
    </row>
    <row r="348" spans="1:16">
      <c r="A348" s="26"/>
      <c r="B348" s="26"/>
      <c r="C348" s="26"/>
      <c r="D348" s="26"/>
      <c r="E348" s="26"/>
      <c r="F348" s="26"/>
      <c r="G348" s="26"/>
      <c r="H348" s="26"/>
      <c r="I348" s="26"/>
      <c r="J348" s="26"/>
      <c r="K348" s="26"/>
      <c r="L348" s="26"/>
      <c r="M348" s="26"/>
      <c r="N348" s="12"/>
      <c r="O348" s="12"/>
      <c r="P348" s="26"/>
    </row>
    <row r="349" spans="1:16">
      <c r="A349" s="26"/>
      <c r="B349" s="26"/>
      <c r="C349" s="26"/>
      <c r="D349" s="26"/>
      <c r="E349" s="26"/>
      <c r="F349" s="26"/>
      <c r="G349" s="26"/>
      <c r="H349" s="26"/>
      <c r="I349" s="26"/>
      <c r="J349" s="26"/>
      <c r="K349" s="26"/>
      <c r="L349" s="26"/>
      <c r="M349" s="26"/>
      <c r="N349" s="12"/>
      <c r="O349" s="12"/>
      <c r="P349" s="26"/>
    </row>
    <row r="350" spans="1:16">
      <c r="A350" s="26"/>
      <c r="B350" s="26"/>
      <c r="C350" s="26"/>
      <c r="D350" s="26"/>
      <c r="E350" s="26"/>
      <c r="F350" s="26"/>
      <c r="G350" s="26"/>
      <c r="H350" s="26"/>
      <c r="I350" s="26"/>
      <c r="J350" s="26"/>
      <c r="K350" s="26"/>
      <c r="L350" s="26"/>
      <c r="M350" s="26"/>
      <c r="N350" s="12"/>
      <c r="O350" s="12"/>
      <c r="P350" s="26"/>
    </row>
    <row r="351" spans="1:16">
      <c r="A351" s="26"/>
      <c r="B351" s="26"/>
      <c r="C351" s="26"/>
      <c r="D351" s="26"/>
      <c r="E351" s="26"/>
      <c r="F351" s="26"/>
      <c r="G351" s="26"/>
      <c r="H351" s="26"/>
      <c r="I351" s="26"/>
      <c r="J351" s="26"/>
      <c r="K351" s="26"/>
      <c r="L351" s="26"/>
      <c r="M351" s="26"/>
      <c r="N351" s="12"/>
      <c r="O351" s="12"/>
      <c r="P351" s="26"/>
    </row>
    <row r="352" spans="1:16">
      <c r="A352" s="26"/>
      <c r="B352" s="26"/>
      <c r="C352" s="26"/>
      <c r="D352" s="26"/>
      <c r="E352" s="26"/>
      <c r="F352" s="26"/>
      <c r="G352" s="26"/>
      <c r="H352" s="26"/>
      <c r="I352" s="26"/>
      <c r="J352" s="26"/>
      <c r="K352" s="26"/>
      <c r="L352" s="26"/>
      <c r="M352" s="26"/>
      <c r="N352" s="12"/>
      <c r="O352" s="12"/>
      <c r="P352" s="26"/>
    </row>
    <row r="353" spans="1:16">
      <c r="A353" s="26"/>
      <c r="B353" s="26"/>
      <c r="C353" s="26"/>
      <c r="D353" s="26"/>
      <c r="E353" s="26"/>
      <c r="F353" s="26"/>
      <c r="G353" s="26"/>
      <c r="H353" s="26"/>
      <c r="I353" s="26"/>
      <c r="J353" s="26"/>
      <c r="K353" s="26"/>
      <c r="L353" s="26"/>
      <c r="M353" s="26"/>
      <c r="N353" s="12"/>
      <c r="O353" s="12"/>
      <c r="P353" s="26"/>
    </row>
    <row r="354" spans="1:16">
      <c r="A354" s="26"/>
      <c r="B354" s="26"/>
      <c r="C354" s="26"/>
      <c r="D354" s="26"/>
      <c r="E354" s="26"/>
      <c r="F354" s="26"/>
      <c r="G354" s="26"/>
      <c r="H354" s="26"/>
      <c r="I354" s="26"/>
      <c r="J354" s="26"/>
      <c r="K354" s="26"/>
      <c r="L354" s="26"/>
      <c r="M354" s="26"/>
      <c r="N354" s="12"/>
      <c r="O354" s="12"/>
      <c r="P354" s="26"/>
    </row>
    <row r="355" spans="1:16">
      <c r="A355" s="26"/>
      <c r="B355" s="26"/>
      <c r="C355" s="26"/>
      <c r="D355" s="26"/>
      <c r="E355" s="26"/>
      <c r="F355" s="26"/>
      <c r="G355" s="26"/>
      <c r="H355" s="26"/>
      <c r="I355" s="26"/>
      <c r="J355" s="26"/>
      <c r="K355" s="26"/>
      <c r="L355" s="26"/>
      <c r="M355" s="26"/>
      <c r="N355" s="12"/>
      <c r="O355" s="12"/>
      <c r="P355" s="26"/>
    </row>
    <row r="356" spans="1:16">
      <c r="A356" s="26"/>
      <c r="B356" s="26"/>
      <c r="C356" s="26"/>
      <c r="D356" s="26"/>
      <c r="E356" s="26"/>
      <c r="F356" s="26"/>
      <c r="G356" s="26"/>
      <c r="H356" s="26"/>
      <c r="I356" s="26"/>
      <c r="J356" s="26"/>
      <c r="K356" s="26"/>
      <c r="L356" s="26"/>
      <c r="M356" s="26"/>
      <c r="N356" s="12"/>
      <c r="O356" s="12"/>
      <c r="P356" s="26"/>
    </row>
    <row r="357" spans="1:16">
      <c r="A357" s="26"/>
      <c r="B357" s="26"/>
      <c r="C357" s="26"/>
      <c r="D357" s="26"/>
      <c r="E357" s="26"/>
      <c r="F357" s="26"/>
      <c r="G357" s="26"/>
      <c r="H357" s="26"/>
      <c r="I357" s="26"/>
      <c r="J357" s="26"/>
      <c r="K357" s="26"/>
      <c r="L357" s="26"/>
      <c r="M357" s="26"/>
      <c r="N357" s="12"/>
      <c r="O357" s="12"/>
      <c r="P357" s="26"/>
    </row>
    <row r="358" spans="1:16">
      <c r="A358" s="26"/>
      <c r="B358" s="26"/>
      <c r="C358" s="26"/>
      <c r="D358" s="26"/>
      <c r="E358" s="26"/>
      <c r="F358" s="26"/>
      <c r="G358" s="26"/>
      <c r="H358" s="26"/>
      <c r="I358" s="26"/>
      <c r="J358" s="26"/>
      <c r="K358" s="26"/>
      <c r="L358" s="26"/>
      <c r="M358" s="26"/>
      <c r="N358" s="12"/>
      <c r="O358" s="12"/>
      <c r="P358" s="26"/>
    </row>
    <row r="359" spans="1:16">
      <c r="A359" s="26"/>
      <c r="B359" s="26"/>
      <c r="C359" s="26"/>
      <c r="D359" s="26"/>
      <c r="E359" s="26"/>
      <c r="F359" s="26"/>
      <c r="G359" s="26"/>
      <c r="H359" s="26"/>
      <c r="I359" s="26"/>
      <c r="J359" s="26"/>
      <c r="K359" s="26"/>
      <c r="L359" s="26"/>
      <c r="M359" s="26"/>
      <c r="N359" s="12"/>
      <c r="O359" s="12"/>
      <c r="P359" s="26"/>
    </row>
    <row r="360" spans="1:16">
      <c r="A360" s="26"/>
      <c r="B360" s="26"/>
      <c r="C360" s="26"/>
      <c r="D360" s="26"/>
      <c r="E360" s="26"/>
      <c r="F360" s="26"/>
      <c r="G360" s="26"/>
      <c r="H360" s="26"/>
      <c r="I360" s="26"/>
      <c r="J360" s="26"/>
      <c r="K360" s="26"/>
      <c r="L360" s="26"/>
      <c r="M360" s="26"/>
      <c r="N360" s="12"/>
      <c r="O360" s="12"/>
      <c r="P360" s="26"/>
    </row>
    <row r="361" spans="1:16">
      <c r="A361" s="26"/>
      <c r="B361" s="26"/>
      <c r="C361" s="26"/>
      <c r="D361" s="26"/>
      <c r="E361" s="26"/>
      <c r="F361" s="26"/>
      <c r="G361" s="26"/>
      <c r="H361" s="26"/>
      <c r="I361" s="26"/>
      <c r="J361" s="26"/>
      <c r="K361" s="26"/>
      <c r="L361" s="26"/>
      <c r="M361" s="26"/>
      <c r="N361" s="12"/>
      <c r="O361" s="12"/>
      <c r="P361" s="26"/>
    </row>
    <row r="362" spans="1:16">
      <c r="A362" s="26"/>
      <c r="B362" s="26"/>
      <c r="C362" s="26"/>
      <c r="D362" s="26"/>
      <c r="E362" s="26"/>
      <c r="F362" s="26"/>
      <c r="G362" s="26"/>
      <c r="H362" s="26"/>
      <c r="I362" s="26"/>
      <c r="J362" s="26"/>
      <c r="K362" s="26"/>
      <c r="L362" s="26"/>
      <c r="M362" s="26"/>
      <c r="N362" s="12"/>
      <c r="O362" s="12"/>
      <c r="P362" s="26"/>
    </row>
    <row r="363" spans="1:16">
      <c r="A363" s="26"/>
      <c r="B363" s="26"/>
      <c r="C363" s="26"/>
      <c r="D363" s="26"/>
      <c r="E363" s="26"/>
      <c r="F363" s="26"/>
      <c r="G363" s="26"/>
      <c r="H363" s="26"/>
      <c r="I363" s="26"/>
      <c r="J363" s="26"/>
      <c r="K363" s="26"/>
      <c r="L363" s="26"/>
      <c r="M363" s="26"/>
      <c r="N363" s="12"/>
      <c r="O363" s="12"/>
      <c r="P363" s="26"/>
    </row>
    <row r="364" spans="1:16">
      <c r="A364" s="26"/>
      <c r="B364" s="26"/>
      <c r="C364" s="26"/>
      <c r="D364" s="26"/>
      <c r="E364" s="26"/>
      <c r="F364" s="26"/>
      <c r="G364" s="26"/>
      <c r="H364" s="26"/>
      <c r="I364" s="26"/>
      <c r="J364" s="26"/>
      <c r="K364" s="26"/>
      <c r="L364" s="26"/>
      <c r="M364" s="26"/>
      <c r="N364" s="12"/>
      <c r="O364" s="12"/>
      <c r="P364" s="26"/>
    </row>
    <row r="365" spans="1:16">
      <c r="A365" s="26"/>
      <c r="B365" s="26"/>
      <c r="C365" s="26"/>
      <c r="D365" s="26"/>
      <c r="E365" s="26"/>
      <c r="F365" s="26"/>
      <c r="G365" s="26"/>
      <c r="H365" s="26"/>
      <c r="I365" s="26"/>
      <c r="J365" s="26"/>
      <c r="K365" s="26"/>
      <c r="L365" s="26"/>
      <c r="M365" s="26"/>
      <c r="N365" s="12"/>
      <c r="O365" s="12"/>
      <c r="P365" s="26"/>
    </row>
    <row r="366" spans="1:16">
      <c r="A366" s="26"/>
      <c r="B366" s="26"/>
      <c r="C366" s="26"/>
      <c r="D366" s="26"/>
      <c r="E366" s="26"/>
      <c r="F366" s="26"/>
      <c r="G366" s="26"/>
      <c r="H366" s="26"/>
      <c r="I366" s="26"/>
      <c r="J366" s="26"/>
      <c r="K366" s="26"/>
      <c r="L366" s="26"/>
      <c r="M366" s="26"/>
      <c r="N366" s="12"/>
      <c r="O366" s="12"/>
      <c r="P366" s="26"/>
    </row>
    <row r="367" spans="1:16">
      <c r="A367" s="26"/>
      <c r="B367" s="26"/>
      <c r="C367" s="26"/>
      <c r="D367" s="26"/>
      <c r="E367" s="26"/>
      <c r="F367" s="26"/>
      <c r="G367" s="26"/>
      <c r="H367" s="26"/>
      <c r="I367" s="26"/>
      <c r="J367" s="26"/>
      <c r="K367" s="26"/>
      <c r="L367" s="26"/>
      <c r="M367" s="26"/>
      <c r="N367" s="12"/>
      <c r="O367" s="12"/>
      <c r="P367" s="26"/>
    </row>
    <row r="368" spans="1:16">
      <c r="A368" s="26"/>
      <c r="B368" s="26"/>
      <c r="C368" s="26"/>
      <c r="D368" s="26"/>
      <c r="E368" s="26"/>
      <c r="F368" s="26"/>
      <c r="G368" s="26"/>
      <c r="H368" s="26"/>
      <c r="I368" s="26"/>
      <c r="J368" s="26"/>
      <c r="K368" s="26"/>
      <c r="L368" s="26"/>
      <c r="M368" s="26"/>
      <c r="N368" s="12"/>
      <c r="O368" s="12"/>
      <c r="P368" s="26"/>
    </row>
    <row r="369" spans="1:16">
      <c r="A369" s="26"/>
      <c r="B369" s="26"/>
      <c r="C369" s="26"/>
      <c r="D369" s="26"/>
      <c r="E369" s="26"/>
      <c r="F369" s="26"/>
      <c r="G369" s="26"/>
      <c r="H369" s="26"/>
      <c r="I369" s="26"/>
      <c r="J369" s="26"/>
      <c r="K369" s="26"/>
      <c r="L369" s="26"/>
      <c r="M369" s="26"/>
      <c r="N369" s="12"/>
      <c r="O369" s="12"/>
      <c r="P369" s="26"/>
    </row>
    <row r="370" spans="1:16">
      <c r="A370" s="26"/>
      <c r="B370" s="26"/>
      <c r="C370" s="26"/>
      <c r="D370" s="26"/>
      <c r="E370" s="26"/>
      <c r="F370" s="26"/>
      <c r="G370" s="26"/>
      <c r="H370" s="26"/>
      <c r="I370" s="26"/>
      <c r="J370" s="26"/>
      <c r="K370" s="26"/>
      <c r="L370" s="26"/>
      <c r="M370" s="26"/>
      <c r="N370" s="12"/>
      <c r="O370" s="12"/>
      <c r="P370" s="26"/>
    </row>
    <row r="371" spans="1:16">
      <c r="A371" s="26"/>
      <c r="B371" s="26"/>
      <c r="C371" s="26"/>
      <c r="D371" s="26"/>
      <c r="E371" s="26"/>
      <c r="I371" s="26"/>
      <c r="J371" s="26"/>
      <c r="K371" s="26"/>
      <c r="L371" s="26"/>
      <c r="M371" s="26"/>
      <c r="N371" s="12"/>
      <c r="O371" s="12"/>
      <c r="P371" s="26"/>
    </row>
    <row r="372" spans="1:16">
      <c r="A372" s="26"/>
      <c r="B372" s="26"/>
      <c r="C372" s="26"/>
      <c r="D372" s="26"/>
      <c r="E372" s="26"/>
      <c r="I372" s="26"/>
      <c r="J372" s="26"/>
      <c r="K372" s="26"/>
      <c r="L372" s="26"/>
      <c r="M372" s="26"/>
      <c r="N372" s="12"/>
      <c r="O372" s="12"/>
      <c r="P372" s="26"/>
    </row>
    <row r="373" spans="1:16">
      <c r="A373" s="26"/>
      <c r="B373" s="26"/>
      <c r="C373" s="26"/>
      <c r="D373" s="26"/>
      <c r="E373" s="26"/>
      <c r="I373" s="26"/>
      <c r="J373" s="26"/>
      <c r="K373" s="26"/>
      <c r="L373" s="26"/>
      <c r="M373" s="26"/>
      <c r="N373" s="12"/>
      <c r="O373" s="12"/>
      <c r="P373" s="26"/>
    </row>
    <row r="374" spans="1:16">
      <c r="A374" s="26"/>
      <c r="B374" s="26"/>
      <c r="C374" s="26"/>
      <c r="D374" s="26"/>
      <c r="E374" s="26"/>
      <c r="I374" s="26"/>
      <c r="J374" s="26"/>
      <c r="K374" s="26"/>
      <c r="L374" s="26"/>
      <c r="M374" s="26"/>
      <c r="N374" s="12"/>
      <c r="O374" s="12"/>
      <c r="P374" s="26"/>
    </row>
    <row r="375" spans="1:16">
      <c r="A375" s="26"/>
      <c r="B375" s="26"/>
      <c r="C375" s="26"/>
      <c r="D375" s="26"/>
      <c r="E375" s="26"/>
      <c r="I375" s="26"/>
      <c r="J375" s="26"/>
      <c r="K375" s="26"/>
      <c r="L375" s="26"/>
      <c r="M375" s="26"/>
      <c r="N375" s="12"/>
      <c r="O375" s="12"/>
      <c r="P375" s="26"/>
    </row>
    <row r="376" spans="1:16">
      <c r="A376" s="26"/>
      <c r="B376" s="26"/>
      <c r="C376" s="26"/>
      <c r="D376" s="26"/>
      <c r="E376" s="26"/>
      <c r="I376" s="26"/>
      <c r="J376" s="26"/>
      <c r="K376" s="26"/>
      <c r="L376" s="26"/>
      <c r="M376" s="26"/>
      <c r="N376" s="12"/>
      <c r="O376" s="12"/>
      <c r="P376" s="26"/>
    </row>
    <row r="377" spans="1:16">
      <c r="A377" s="26"/>
      <c r="B377" s="26"/>
      <c r="C377" s="26"/>
      <c r="D377" s="26"/>
      <c r="E377" s="26"/>
      <c r="K377" s="26"/>
      <c r="L377" s="26"/>
      <c r="M377" s="26"/>
      <c r="N377" s="12"/>
      <c r="O377" s="12"/>
      <c r="P377" s="26"/>
    </row>
    <row r="378" spans="1:16">
      <c r="A378" s="26"/>
      <c r="B378" s="26"/>
      <c r="C378" s="26"/>
      <c r="D378" s="26"/>
      <c r="E378" s="26"/>
      <c r="K378" s="26"/>
      <c r="L378" s="26"/>
      <c r="M378" s="26"/>
      <c r="N378" s="12"/>
      <c r="O378" s="12"/>
      <c r="P378" s="26"/>
    </row>
    <row r="379" spans="1:16">
      <c r="A379" s="26"/>
      <c r="B379" s="26"/>
      <c r="C379" s="26"/>
      <c r="D379" s="26"/>
      <c r="E379" s="26"/>
      <c r="K379" s="26"/>
      <c r="L379" s="26"/>
      <c r="M379" s="26"/>
      <c r="N379" s="12"/>
      <c r="O379" s="12"/>
      <c r="P379" s="26"/>
    </row>
    <row r="380" spans="1:16">
      <c r="A380" s="26"/>
      <c r="B380" s="26"/>
      <c r="C380" s="26"/>
      <c r="D380" s="26"/>
      <c r="E380" s="26"/>
      <c r="K380" s="26"/>
      <c r="L380" s="26"/>
      <c r="M380" s="26"/>
      <c r="N380" s="12"/>
      <c r="O380" s="12"/>
      <c r="P380" s="26"/>
    </row>
  </sheetData>
  <mergeCells count="149">
    <mergeCell ref="A38:B38"/>
    <mergeCell ref="L38:N38"/>
    <mergeCell ref="L40:O40"/>
    <mergeCell ref="A80:D80"/>
    <mergeCell ref="C81:D82"/>
    <mergeCell ref="C83:D83"/>
    <mergeCell ref="C85:D85"/>
    <mergeCell ref="C86:D86"/>
    <mergeCell ref="C84:D84"/>
    <mergeCell ref="L44:M44"/>
    <mergeCell ref="L45:M45"/>
    <mergeCell ref="L46:M46"/>
    <mergeCell ref="L47:N47"/>
    <mergeCell ref="F49:J49"/>
    <mergeCell ref="H50:J50"/>
    <mergeCell ref="L41:M41"/>
    <mergeCell ref="L42:M42"/>
    <mergeCell ref="L43:M43"/>
    <mergeCell ref="F81:G81"/>
    <mergeCell ref="F82:G82"/>
    <mergeCell ref="F83:G83"/>
    <mergeCell ref="J75:L76"/>
    <mergeCell ref="B49:C49"/>
    <mergeCell ref="B50:C50"/>
    <mergeCell ref="L33:M33"/>
    <mergeCell ref="L34:M34"/>
    <mergeCell ref="L35:M35"/>
    <mergeCell ref="A36:B36"/>
    <mergeCell ref="L36:M36"/>
    <mergeCell ref="A37:B37"/>
    <mergeCell ref="L37:M37"/>
    <mergeCell ref="A29:C29"/>
    <mergeCell ref="L31:O31"/>
    <mergeCell ref="L32:M32"/>
    <mergeCell ref="B31:C31"/>
    <mergeCell ref="B30:C30"/>
    <mergeCell ref="B32:C32"/>
    <mergeCell ref="B33:C33"/>
    <mergeCell ref="F85:G85"/>
    <mergeCell ref="F79:G79"/>
    <mergeCell ref="F80:G80"/>
    <mergeCell ref="A92:A93"/>
    <mergeCell ref="B92:L93"/>
    <mergeCell ref="F87:G87"/>
    <mergeCell ref="F59:G59"/>
    <mergeCell ref="I59:J59"/>
    <mergeCell ref="F60:G60"/>
    <mergeCell ref="I60:J60"/>
    <mergeCell ref="A63:D66"/>
    <mergeCell ref="F63:L66"/>
    <mergeCell ref="C87:D87"/>
    <mergeCell ref="C88:D88"/>
    <mergeCell ref="C89:D89"/>
    <mergeCell ref="F97:G97"/>
    <mergeCell ref="F98:G98"/>
    <mergeCell ref="F99:G99"/>
    <mergeCell ref="F94:G94"/>
    <mergeCell ref="A95:A96"/>
    <mergeCell ref="B95:L96"/>
    <mergeCell ref="A67:F76"/>
    <mergeCell ref="G67:I68"/>
    <mergeCell ref="J67:L68"/>
    <mergeCell ref="G69:I70"/>
    <mergeCell ref="J69:L70"/>
    <mergeCell ref="G71:I72"/>
    <mergeCell ref="J71:L72"/>
    <mergeCell ref="G73:I74"/>
    <mergeCell ref="J73:L74"/>
    <mergeCell ref="G75:I76"/>
    <mergeCell ref="A81:A82"/>
    <mergeCell ref="B81:B82"/>
    <mergeCell ref="F88:G88"/>
    <mergeCell ref="F89:G89"/>
    <mergeCell ref="F90:G90"/>
    <mergeCell ref="F91:G91"/>
    <mergeCell ref="F84:G84"/>
    <mergeCell ref="F86:G86"/>
    <mergeCell ref="F106:G106"/>
    <mergeCell ref="F107:G107"/>
    <mergeCell ref="F108:G108"/>
    <mergeCell ref="F109:G109"/>
    <mergeCell ref="F110:G110"/>
    <mergeCell ref="F111:G111"/>
    <mergeCell ref="F100:G100"/>
    <mergeCell ref="F101:G101"/>
    <mergeCell ref="F102:G102"/>
    <mergeCell ref="F103:G103"/>
    <mergeCell ref="F104:G104"/>
    <mergeCell ref="F105:G105"/>
    <mergeCell ref="F118:G118"/>
    <mergeCell ref="F119:G119"/>
    <mergeCell ref="F120:G120"/>
    <mergeCell ref="F121:G121"/>
    <mergeCell ref="F122:G122"/>
    <mergeCell ref="F123:G123"/>
    <mergeCell ref="F112:G112"/>
    <mergeCell ref="F113:G113"/>
    <mergeCell ref="F114:G114"/>
    <mergeCell ref="F115:G115"/>
    <mergeCell ref="F116:G116"/>
    <mergeCell ref="F117:G117"/>
    <mergeCell ref="F130:G130"/>
    <mergeCell ref="F131:G131"/>
    <mergeCell ref="F132:G132"/>
    <mergeCell ref="F133:G133"/>
    <mergeCell ref="F134:G134"/>
    <mergeCell ref="F135:G135"/>
    <mergeCell ref="F124:G124"/>
    <mergeCell ref="F125:G125"/>
    <mergeCell ref="F126:G126"/>
    <mergeCell ref="F127:G127"/>
    <mergeCell ref="F128:G128"/>
    <mergeCell ref="F129:G129"/>
    <mergeCell ref="F142:G142"/>
    <mergeCell ref="F143:G143"/>
    <mergeCell ref="F144:G144"/>
    <mergeCell ref="F145:G145"/>
    <mergeCell ref="F146:G146"/>
    <mergeCell ref="F147:G147"/>
    <mergeCell ref="F136:G136"/>
    <mergeCell ref="F137:G137"/>
    <mergeCell ref="F138:G138"/>
    <mergeCell ref="F139:G139"/>
    <mergeCell ref="F140:G140"/>
    <mergeCell ref="F141:G141"/>
    <mergeCell ref="B51:C51"/>
    <mergeCell ref="B52:C52"/>
    <mergeCell ref="B53:C53"/>
    <mergeCell ref="B48:C48"/>
    <mergeCell ref="A1:O1"/>
    <mergeCell ref="F166:G166"/>
    <mergeCell ref="F160:G160"/>
    <mergeCell ref="F161:G161"/>
    <mergeCell ref="F162:G162"/>
    <mergeCell ref="F163:G163"/>
    <mergeCell ref="F164:G164"/>
    <mergeCell ref="F165:G165"/>
    <mergeCell ref="F154:G154"/>
    <mergeCell ref="F155:G155"/>
    <mergeCell ref="F156:G156"/>
    <mergeCell ref="F157:G157"/>
    <mergeCell ref="F158:G158"/>
    <mergeCell ref="F159:G159"/>
    <mergeCell ref="F148:G148"/>
    <mergeCell ref="F149:G149"/>
    <mergeCell ref="F150:G150"/>
    <mergeCell ref="F151:G151"/>
    <mergeCell ref="F152:G152"/>
    <mergeCell ref="F153:G15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workbookViewId="0">
      <selection sqref="A1:M1"/>
    </sheetView>
  </sheetViews>
  <sheetFormatPr defaultRowHeight="14.5"/>
  <cols>
    <col min="1" max="1" width="25.1796875" customWidth="1"/>
    <col min="2" max="2" width="8.7265625" style="145" customWidth="1"/>
    <col min="3" max="3" width="7" bestFit="1" customWidth="1"/>
    <col min="4" max="4" width="2.1796875" customWidth="1"/>
    <col min="5" max="5" width="33.1796875" customWidth="1"/>
    <col min="6" max="6" width="6" customWidth="1"/>
    <col min="8" max="8" width="2" customWidth="1"/>
    <col min="9" max="9" width="25.81640625" customWidth="1"/>
    <col min="10" max="10" width="4.26953125" customWidth="1"/>
    <col min="11" max="11" width="6.26953125" customWidth="1"/>
    <col min="12" max="12" width="6" customWidth="1"/>
    <col min="13" max="13" width="8.54296875" customWidth="1"/>
    <col min="14" max="14" width="11.453125" customWidth="1"/>
    <col min="257" max="257" width="25.1796875" customWidth="1"/>
    <col min="258" max="258" width="8.7265625" customWidth="1"/>
    <col min="259" max="259" width="7" bestFit="1" customWidth="1"/>
    <col min="260" max="260" width="2.1796875" customWidth="1"/>
    <col min="261" max="261" width="33.1796875" customWidth="1"/>
    <col min="262" max="262" width="6" customWidth="1"/>
    <col min="264" max="264" width="2" customWidth="1"/>
    <col min="265" max="265" width="25.81640625" customWidth="1"/>
    <col min="266" max="266" width="4.26953125" customWidth="1"/>
    <col min="267" max="267" width="6.26953125" customWidth="1"/>
    <col min="268" max="268" width="6" customWidth="1"/>
    <col min="269" max="269" width="8.54296875" customWidth="1"/>
    <col min="270" max="270" width="11.453125" customWidth="1"/>
    <col min="513" max="513" width="25.1796875" customWidth="1"/>
    <col min="514" max="514" width="8.7265625" customWidth="1"/>
    <col min="515" max="515" width="7" bestFit="1" customWidth="1"/>
    <col min="516" max="516" width="2.1796875" customWidth="1"/>
    <col min="517" max="517" width="33.1796875" customWidth="1"/>
    <col min="518" max="518" width="6" customWidth="1"/>
    <col min="520" max="520" width="2" customWidth="1"/>
    <col min="521" max="521" width="25.81640625" customWidth="1"/>
    <col min="522" max="522" width="4.26953125" customWidth="1"/>
    <col min="523" max="523" width="6.26953125" customWidth="1"/>
    <col min="524" max="524" width="6" customWidth="1"/>
    <col min="525" max="525" width="8.54296875" customWidth="1"/>
    <col min="526" max="526" width="11.453125" customWidth="1"/>
    <col min="769" max="769" width="25.1796875" customWidth="1"/>
    <col min="770" max="770" width="8.7265625" customWidth="1"/>
    <col min="771" max="771" width="7" bestFit="1" customWidth="1"/>
    <col min="772" max="772" width="2.1796875" customWidth="1"/>
    <col min="773" max="773" width="33.1796875" customWidth="1"/>
    <col min="774" max="774" width="6" customWidth="1"/>
    <col min="776" max="776" width="2" customWidth="1"/>
    <col min="777" max="777" width="25.81640625" customWidth="1"/>
    <col min="778" max="778" width="4.26953125" customWidth="1"/>
    <col min="779" max="779" width="6.26953125" customWidth="1"/>
    <col min="780" max="780" width="6" customWidth="1"/>
    <col min="781" max="781" width="8.54296875" customWidth="1"/>
    <col min="782" max="782" width="11.453125" customWidth="1"/>
    <col min="1025" max="1025" width="25.1796875" customWidth="1"/>
    <col min="1026" max="1026" width="8.7265625" customWidth="1"/>
    <col min="1027" max="1027" width="7" bestFit="1" customWidth="1"/>
    <col min="1028" max="1028" width="2.1796875" customWidth="1"/>
    <col min="1029" max="1029" width="33.1796875" customWidth="1"/>
    <col min="1030" max="1030" width="6" customWidth="1"/>
    <col min="1032" max="1032" width="2" customWidth="1"/>
    <col min="1033" max="1033" width="25.81640625" customWidth="1"/>
    <col min="1034" max="1034" width="4.26953125" customWidth="1"/>
    <col min="1035" max="1035" width="6.26953125" customWidth="1"/>
    <col min="1036" max="1036" width="6" customWidth="1"/>
    <col min="1037" max="1037" width="8.54296875" customWidth="1"/>
    <col min="1038" max="1038" width="11.453125" customWidth="1"/>
    <col min="1281" max="1281" width="25.1796875" customWidth="1"/>
    <col min="1282" max="1282" width="8.7265625" customWidth="1"/>
    <col min="1283" max="1283" width="7" bestFit="1" customWidth="1"/>
    <col min="1284" max="1284" width="2.1796875" customWidth="1"/>
    <col min="1285" max="1285" width="33.1796875" customWidth="1"/>
    <col min="1286" max="1286" width="6" customWidth="1"/>
    <col min="1288" max="1288" width="2" customWidth="1"/>
    <col min="1289" max="1289" width="25.81640625" customWidth="1"/>
    <col min="1290" max="1290" width="4.26953125" customWidth="1"/>
    <col min="1291" max="1291" width="6.26953125" customWidth="1"/>
    <col min="1292" max="1292" width="6" customWidth="1"/>
    <col min="1293" max="1293" width="8.54296875" customWidth="1"/>
    <col min="1294" max="1294" width="11.453125" customWidth="1"/>
    <col min="1537" max="1537" width="25.1796875" customWidth="1"/>
    <col min="1538" max="1538" width="8.7265625" customWidth="1"/>
    <col min="1539" max="1539" width="7" bestFit="1" customWidth="1"/>
    <col min="1540" max="1540" width="2.1796875" customWidth="1"/>
    <col min="1541" max="1541" width="33.1796875" customWidth="1"/>
    <col min="1542" max="1542" width="6" customWidth="1"/>
    <col min="1544" max="1544" width="2" customWidth="1"/>
    <col min="1545" max="1545" width="25.81640625" customWidth="1"/>
    <col min="1546" max="1546" width="4.26953125" customWidth="1"/>
    <col min="1547" max="1547" width="6.26953125" customWidth="1"/>
    <col min="1548" max="1548" width="6" customWidth="1"/>
    <col min="1549" max="1549" width="8.54296875" customWidth="1"/>
    <col min="1550" max="1550" width="11.453125" customWidth="1"/>
    <col min="1793" max="1793" width="25.1796875" customWidth="1"/>
    <col min="1794" max="1794" width="8.7265625" customWidth="1"/>
    <col min="1795" max="1795" width="7" bestFit="1" customWidth="1"/>
    <col min="1796" max="1796" width="2.1796875" customWidth="1"/>
    <col min="1797" max="1797" width="33.1796875" customWidth="1"/>
    <col min="1798" max="1798" width="6" customWidth="1"/>
    <col min="1800" max="1800" width="2" customWidth="1"/>
    <col min="1801" max="1801" width="25.81640625" customWidth="1"/>
    <col min="1802" max="1802" width="4.26953125" customWidth="1"/>
    <col min="1803" max="1803" width="6.26953125" customWidth="1"/>
    <col min="1804" max="1804" width="6" customWidth="1"/>
    <col min="1805" max="1805" width="8.54296875" customWidth="1"/>
    <col min="1806" max="1806" width="11.453125" customWidth="1"/>
    <col min="2049" max="2049" width="25.1796875" customWidth="1"/>
    <col min="2050" max="2050" width="8.7265625" customWidth="1"/>
    <col min="2051" max="2051" width="7" bestFit="1" customWidth="1"/>
    <col min="2052" max="2052" width="2.1796875" customWidth="1"/>
    <col min="2053" max="2053" width="33.1796875" customWidth="1"/>
    <col min="2054" max="2054" width="6" customWidth="1"/>
    <col min="2056" max="2056" width="2" customWidth="1"/>
    <col min="2057" max="2057" width="25.81640625" customWidth="1"/>
    <col min="2058" max="2058" width="4.26953125" customWidth="1"/>
    <col min="2059" max="2059" width="6.26953125" customWidth="1"/>
    <col min="2060" max="2060" width="6" customWidth="1"/>
    <col min="2061" max="2061" width="8.54296875" customWidth="1"/>
    <col min="2062" max="2062" width="11.453125" customWidth="1"/>
    <col min="2305" max="2305" width="25.1796875" customWidth="1"/>
    <col min="2306" max="2306" width="8.7265625" customWidth="1"/>
    <col min="2307" max="2307" width="7" bestFit="1" customWidth="1"/>
    <col min="2308" max="2308" width="2.1796875" customWidth="1"/>
    <col min="2309" max="2309" width="33.1796875" customWidth="1"/>
    <col min="2310" max="2310" width="6" customWidth="1"/>
    <col min="2312" max="2312" width="2" customWidth="1"/>
    <col min="2313" max="2313" width="25.81640625" customWidth="1"/>
    <col min="2314" max="2314" width="4.26953125" customWidth="1"/>
    <col min="2315" max="2315" width="6.26953125" customWidth="1"/>
    <col min="2316" max="2316" width="6" customWidth="1"/>
    <col min="2317" max="2317" width="8.54296875" customWidth="1"/>
    <col min="2318" max="2318" width="11.453125" customWidth="1"/>
    <col min="2561" max="2561" width="25.1796875" customWidth="1"/>
    <col min="2562" max="2562" width="8.7265625" customWidth="1"/>
    <col min="2563" max="2563" width="7" bestFit="1" customWidth="1"/>
    <col min="2564" max="2564" width="2.1796875" customWidth="1"/>
    <col min="2565" max="2565" width="33.1796875" customWidth="1"/>
    <col min="2566" max="2566" width="6" customWidth="1"/>
    <col min="2568" max="2568" width="2" customWidth="1"/>
    <col min="2569" max="2569" width="25.81640625" customWidth="1"/>
    <col min="2570" max="2570" width="4.26953125" customWidth="1"/>
    <col min="2571" max="2571" width="6.26953125" customWidth="1"/>
    <col min="2572" max="2572" width="6" customWidth="1"/>
    <col min="2573" max="2573" width="8.54296875" customWidth="1"/>
    <col min="2574" max="2574" width="11.453125" customWidth="1"/>
    <col min="2817" max="2817" width="25.1796875" customWidth="1"/>
    <col min="2818" max="2818" width="8.7265625" customWidth="1"/>
    <col min="2819" max="2819" width="7" bestFit="1" customWidth="1"/>
    <col min="2820" max="2820" width="2.1796875" customWidth="1"/>
    <col min="2821" max="2821" width="33.1796875" customWidth="1"/>
    <col min="2822" max="2822" width="6" customWidth="1"/>
    <col min="2824" max="2824" width="2" customWidth="1"/>
    <col min="2825" max="2825" width="25.81640625" customWidth="1"/>
    <col min="2826" max="2826" width="4.26953125" customWidth="1"/>
    <col min="2827" max="2827" width="6.26953125" customWidth="1"/>
    <col min="2828" max="2828" width="6" customWidth="1"/>
    <col min="2829" max="2829" width="8.54296875" customWidth="1"/>
    <col min="2830" max="2830" width="11.453125" customWidth="1"/>
    <col min="3073" max="3073" width="25.1796875" customWidth="1"/>
    <col min="3074" max="3074" width="8.7265625" customWidth="1"/>
    <col min="3075" max="3075" width="7" bestFit="1" customWidth="1"/>
    <col min="3076" max="3076" width="2.1796875" customWidth="1"/>
    <col min="3077" max="3077" width="33.1796875" customWidth="1"/>
    <col min="3078" max="3078" width="6" customWidth="1"/>
    <col min="3080" max="3080" width="2" customWidth="1"/>
    <col min="3081" max="3081" width="25.81640625" customWidth="1"/>
    <col min="3082" max="3082" width="4.26953125" customWidth="1"/>
    <col min="3083" max="3083" width="6.26953125" customWidth="1"/>
    <col min="3084" max="3084" width="6" customWidth="1"/>
    <col min="3085" max="3085" width="8.54296875" customWidth="1"/>
    <col min="3086" max="3086" width="11.453125" customWidth="1"/>
    <col min="3329" max="3329" width="25.1796875" customWidth="1"/>
    <col min="3330" max="3330" width="8.7265625" customWidth="1"/>
    <col min="3331" max="3331" width="7" bestFit="1" customWidth="1"/>
    <col min="3332" max="3332" width="2.1796875" customWidth="1"/>
    <col min="3333" max="3333" width="33.1796875" customWidth="1"/>
    <col min="3334" max="3334" width="6" customWidth="1"/>
    <col min="3336" max="3336" width="2" customWidth="1"/>
    <col min="3337" max="3337" width="25.81640625" customWidth="1"/>
    <col min="3338" max="3338" width="4.26953125" customWidth="1"/>
    <col min="3339" max="3339" width="6.26953125" customWidth="1"/>
    <col min="3340" max="3340" width="6" customWidth="1"/>
    <col min="3341" max="3341" width="8.54296875" customWidth="1"/>
    <col min="3342" max="3342" width="11.453125" customWidth="1"/>
    <col min="3585" max="3585" width="25.1796875" customWidth="1"/>
    <col min="3586" max="3586" width="8.7265625" customWidth="1"/>
    <col min="3587" max="3587" width="7" bestFit="1" customWidth="1"/>
    <col min="3588" max="3588" width="2.1796875" customWidth="1"/>
    <col min="3589" max="3589" width="33.1796875" customWidth="1"/>
    <col min="3590" max="3590" width="6" customWidth="1"/>
    <col min="3592" max="3592" width="2" customWidth="1"/>
    <col min="3593" max="3593" width="25.81640625" customWidth="1"/>
    <col min="3594" max="3594" width="4.26953125" customWidth="1"/>
    <col min="3595" max="3595" width="6.26953125" customWidth="1"/>
    <col min="3596" max="3596" width="6" customWidth="1"/>
    <col min="3597" max="3597" width="8.54296875" customWidth="1"/>
    <col min="3598" max="3598" width="11.453125" customWidth="1"/>
    <col min="3841" max="3841" width="25.1796875" customWidth="1"/>
    <col min="3842" max="3842" width="8.7265625" customWidth="1"/>
    <col min="3843" max="3843" width="7" bestFit="1" customWidth="1"/>
    <col min="3844" max="3844" width="2.1796875" customWidth="1"/>
    <col min="3845" max="3845" width="33.1796875" customWidth="1"/>
    <col min="3846" max="3846" width="6" customWidth="1"/>
    <col min="3848" max="3848" width="2" customWidth="1"/>
    <col min="3849" max="3849" width="25.81640625" customWidth="1"/>
    <col min="3850" max="3850" width="4.26953125" customWidth="1"/>
    <col min="3851" max="3851" width="6.26953125" customWidth="1"/>
    <col min="3852" max="3852" width="6" customWidth="1"/>
    <col min="3853" max="3853" width="8.54296875" customWidth="1"/>
    <col min="3854" max="3854" width="11.453125" customWidth="1"/>
    <col min="4097" max="4097" width="25.1796875" customWidth="1"/>
    <col min="4098" max="4098" width="8.7265625" customWidth="1"/>
    <col min="4099" max="4099" width="7" bestFit="1" customWidth="1"/>
    <col min="4100" max="4100" width="2.1796875" customWidth="1"/>
    <col min="4101" max="4101" width="33.1796875" customWidth="1"/>
    <col min="4102" max="4102" width="6" customWidth="1"/>
    <col min="4104" max="4104" width="2" customWidth="1"/>
    <col min="4105" max="4105" width="25.81640625" customWidth="1"/>
    <col min="4106" max="4106" width="4.26953125" customWidth="1"/>
    <col min="4107" max="4107" width="6.26953125" customWidth="1"/>
    <col min="4108" max="4108" width="6" customWidth="1"/>
    <col min="4109" max="4109" width="8.54296875" customWidth="1"/>
    <col min="4110" max="4110" width="11.453125" customWidth="1"/>
    <col min="4353" max="4353" width="25.1796875" customWidth="1"/>
    <col min="4354" max="4354" width="8.7265625" customWidth="1"/>
    <col min="4355" max="4355" width="7" bestFit="1" customWidth="1"/>
    <col min="4356" max="4356" width="2.1796875" customWidth="1"/>
    <col min="4357" max="4357" width="33.1796875" customWidth="1"/>
    <col min="4358" max="4358" width="6" customWidth="1"/>
    <col min="4360" max="4360" width="2" customWidth="1"/>
    <col min="4361" max="4361" width="25.81640625" customWidth="1"/>
    <col min="4362" max="4362" width="4.26953125" customWidth="1"/>
    <col min="4363" max="4363" width="6.26953125" customWidth="1"/>
    <col min="4364" max="4364" width="6" customWidth="1"/>
    <col min="4365" max="4365" width="8.54296875" customWidth="1"/>
    <col min="4366" max="4366" width="11.453125" customWidth="1"/>
    <col min="4609" max="4609" width="25.1796875" customWidth="1"/>
    <col min="4610" max="4610" width="8.7265625" customWidth="1"/>
    <col min="4611" max="4611" width="7" bestFit="1" customWidth="1"/>
    <col min="4612" max="4612" width="2.1796875" customWidth="1"/>
    <col min="4613" max="4613" width="33.1796875" customWidth="1"/>
    <col min="4614" max="4614" width="6" customWidth="1"/>
    <col min="4616" max="4616" width="2" customWidth="1"/>
    <col min="4617" max="4617" width="25.81640625" customWidth="1"/>
    <col min="4618" max="4618" width="4.26953125" customWidth="1"/>
    <col min="4619" max="4619" width="6.26953125" customWidth="1"/>
    <col min="4620" max="4620" width="6" customWidth="1"/>
    <col min="4621" max="4621" width="8.54296875" customWidth="1"/>
    <col min="4622" max="4622" width="11.453125" customWidth="1"/>
    <col min="4865" max="4865" width="25.1796875" customWidth="1"/>
    <col min="4866" max="4866" width="8.7265625" customWidth="1"/>
    <col min="4867" max="4867" width="7" bestFit="1" customWidth="1"/>
    <col min="4868" max="4868" width="2.1796875" customWidth="1"/>
    <col min="4869" max="4869" width="33.1796875" customWidth="1"/>
    <col min="4870" max="4870" width="6" customWidth="1"/>
    <col min="4872" max="4872" width="2" customWidth="1"/>
    <col min="4873" max="4873" width="25.81640625" customWidth="1"/>
    <col min="4874" max="4874" width="4.26953125" customWidth="1"/>
    <col min="4875" max="4875" width="6.26953125" customWidth="1"/>
    <col min="4876" max="4876" width="6" customWidth="1"/>
    <col min="4877" max="4877" width="8.54296875" customWidth="1"/>
    <col min="4878" max="4878" width="11.453125" customWidth="1"/>
    <col min="5121" max="5121" width="25.1796875" customWidth="1"/>
    <col min="5122" max="5122" width="8.7265625" customWidth="1"/>
    <col min="5123" max="5123" width="7" bestFit="1" customWidth="1"/>
    <col min="5124" max="5124" width="2.1796875" customWidth="1"/>
    <col min="5125" max="5125" width="33.1796875" customWidth="1"/>
    <col min="5126" max="5126" width="6" customWidth="1"/>
    <col min="5128" max="5128" width="2" customWidth="1"/>
    <col min="5129" max="5129" width="25.81640625" customWidth="1"/>
    <col min="5130" max="5130" width="4.26953125" customWidth="1"/>
    <col min="5131" max="5131" width="6.26953125" customWidth="1"/>
    <col min="5132" max="5132" width="6" customWidth="1"/>
    <col min="5133" max="5133" width="8.54296875" customWidth="1"/>
    <col min="5134" max="5134" width="11.453125" customWidth="1"/>
    <col min="5377" max="5377" width="25.1796875" customWidth="1"/>
    <col min="5378" max="5378" width="8.7265625" customWidth="1"/>
    <col min="5379" max="5379" width="7" bestFit="1" customWidth="1"/>
    <col min="5380" max="5380" width="2.1796875" customWidth="1"/>
    <col min="5381" max="5381" width="33.1796875" customWidth="1"/>
    <col min="5382" max="5382" width="6" customWidth="1"/>
    <col min="5384" max="5384" width="2" customWidth="1"/>
    <col min="5385" max="5385" width="25.81640625" customWidth="1"/>
    <col min="5386" max="5386" width="4.26953125" customWidth="1"/>
    <col min="5387" max="5387" width="6.26953125" customWidth="1"/>
    <col min="5388" max="5388" width="6" customWidth="1"/>
    <col min="5389" max="5389" width="8.54296875" customWidth="1"/>
    <col min="5390" max="5390" width="11.453125" customWidth="1"/>
    <col min="5633" max="5633" width="25.1796875" customWidth="1"/>
    <col min="5634" max="5634" width="8.7265625" customWidth="1"/>
    <col min="5635" max="5635" width="7" bestFit="1" customWidth="1"/>
    <col min="5636" max="5636" width="2.1796875" customWidth="1"/>
    <col min="5637" max="5637" width="33.1796875" customWidth="1"/>
    <col min="5638" max="5638" width="6" customWidth="1"/>
    <col min="5640" max="5640" width="2" customWidth="1"/>
    <col min="5641" max="5641" width="25.81640625" customWidth="1"/>
    <col min="5642" max="5642" width="4.26953125" customWidth="1"/>
    <col min="5643" max="5643" width="6.26953125" customWidth="1"/>
    <col min="5644" max="5644" width="6" customWidth="1"/>
    <col min="5645" max="5645" width="8.54296875" customWidth="1"/>
    <col min="5646" max="5646" width="11.453125" customWidth="1"/>
    <col min="5889" max="5889" width="25.1796875" customWidth="1"/>
    <col min="5890" max="5890" width="8.7265625" customWidth="1"/>
    <col min="5891" max="5891" width="7" bestFit="1" customWidth="1"/>
    <col min="5892" max="5892" width="2.1796875" customWidth="1"/>
    <col min="5893" max="5893" width="33.1796875" customWidth="1"/>
    <col min="5894" max="5894" width="6" customWidth="1"/>
    <col min="5896" max="5896" width="2" customWidth="1"/>
    <col min="5897" max="5897" width="25.81640625" customWidth="1"/>
    <col min="5898" max="5898" width="4.26953125" customWidth="1"/>
    <col min="5899" max="5899" width="6.26953125" customWidth="1"/>
    <col min="5900" max="5900" width="6" customWidth="1"/>
    <col min="5901" max="5901" width="8.54296875" customWidth="1"/>
    <col min="5902" max="5902" width="11.453125" customWidth="1"/>
    <col min="6145" max="6145" width="25.1796875" customWidth="1"/>
    <col min="6146" max="6146" width="8.7265625" customWidth="1"/>
    <col min="6147" max="6147" width="7" bestFit="1" customWidth="1"/>
    <col min="6148" max="6148" width="2.1796875" customWidth="1"/>
    <col min="6149" max="6149" width="33.1796875" customWidth="1"/>
    <col min="6150" max="6150" width="6" customWidth="1"/>
    <col min="6152" max="6152" width="2" customWidth="1"/>
    <col min="6153" max="6153" width="25.81640625" customWidth="1"/>
    <col min="6154" max="6154" width="4.26953125" customWidth="1"/>
    <col min="6155" max="6155" width="6.26953125" customWidth="1"/>
    <col min="6156" max="6156" width="6" customWidth="1"/>
    <col min="6157" max="6157" width="8.54296875" customWidth="1"/>
    <col min="6158" max="6158" width="11.453125" customWidth="1"/>
    <col min="6401" max="6401" width="25.1796875" customWidth="1"/>
    <col min="6402" max="6402" width="8.7265625" customWidth="1"/>
    <col min="6403" max="6403" width="7" bestFit="1" customWidth="1"/>
    <col min="6404" max="6404" width="2.1796875" customWidth="1"/>
    <col min="6405" max="6405" width="33.1796875" customWidth="1"/>
    <col min="6406" max="6406" width="6" customWidth="1"/>
    <col min="6408" max="6408" width="2" customWidth="1"/>
    <col min="6409" max="6409" width="25.81640625" customWidth="1"/>
    <col min="6410" max="6410" width="4.26953125" customWidth="1"/>
    <col min="6411" max="6411" width="6.26953125" customWidth="1"/>
    <col min="6412" max="6412" width="6" customWidth="1"/>
    <col min="6413" max="6413" width="8.54296875" customWidth="1"/>
    <col min="6414" max="6414" width="11.453125" customWidth="1"/>
    <col min="6657" max="6657" width="25.1796875" customWidth="1"/>
    <col min="6658" max="6658" width="8.7265625" customWidth="1"/>
    <col min="6659" max="6659" width="7" bestFit="1" customWidth="1"/>
    <col min="6660" max="6660" width="2.1796875" customWidth="1"/>
    <col min="6661" max="6661" width="33.1796875" customWidth="1"/>
    <col min="6662" max="6662" width="6" customWidth="1"/>
    <col min="6664" max="6664" width="2" customWidth="1"/>
    <col min="6665" max="6665" width="25.81640625" customWidth="1"/>
    <col min="6666" max="6666" width="4.26953125" customWidth="1"/>
    <col min="6667" max="6667" width="6.26953125" customWidth="1"/>
    <col min="6668" max="6668" width="6" customWidth="1"/>
    <col min="6669" max="6669" width="8.54296875" customWidth="1"/>
    <col min="6670" max="6670" width="11.453125" customWidth="1"/>
    <col min="6913" max="6913" width="25.1796875" customWidth="1"/>
    <col min="6914" max="6914" width="8.7265625" customWidth="1"/>
    <col min="6915" max="6915" width="7" bestFit="1" customWidth="1"/>
    <col min="6916" max="6916" width="2.1796875" customWidth="1"/>
    <col min="6917" max="6917" width="33.1796875" customWidth="1"/>
    <col min="6918" max="6918" width="6" customWidth="1"/>
    <col min="6920" max="6920" width="2" customWidth="1"/>
    <col min="6921" max="6921" width="25.81640625" customWidth="1"/>
    <col min="6922" max="6922" width="4.26953125" customWidth="1"/>
    <col min="6923" max="6923" width="6.26953125" customWidth="1"/>
    <col min="6924" max="6924" width="6" customWidth="1"/>
    <col min="6925" max="6925" width="8.54296875" customWidth="1"/>
    <col min="6926" max="6926" width="11.453125" customWidth="1"/>
    <col min="7169" max="7169" width="25.1796875" customWidth="1"/>
    <col min="7170" max="7170" width="8.7265625" customWidth="1"/>
    <col min="7171" max="7171" width="7" bestFit="1" customWidth="1"/>
    <col min="7172" max="7172" width="2.1796875" customWidth="1"/>
    <col min="7173" max="7173" width="33.1796875" customWidth="1"/>
    <col min="7174" max="7174" width="6" customWidth="1"/>
    <col min="7176" max="7176" width="2" customWidth="1"/>
    <col min="7177" max="7177" width="25.81640625" customWidth="1"/>
    <col min="7178" max="7178" width="4.26953125" customWidth="1"/>
    <col min="7179" max="7179" width="6.26953125" customWidth="1"/>
    <col min="7180" max="7180" width="6" customWidth="1"/>
    <col min="7181" max="7181" width="8.54296875" customWidth="1"/>
    <col min="7182" max="7182" width="11.453125" customWidth="1"/>
    <col min="7425" max="7425" width="25.1796875" customWidth="1"/>
    <col min="7426" max="7426" width="8.7265625" customWidth="1"/>
    <col min="7427" max="7427" width="7" bestFit="1" customWidth="1"/>
    <col min="7428" max="7428" width="2.1796875" customWidth="1"/>
    <col min="7429" max="7429" width="33.1796875" customWidth="1"/>
    <col min="7430" max="7430" width="6" customWidth="1"/>
    <col min="7432" max="7432" width="2" customWidth="1"/>
    <col min="7433" max="7433" width="25.81640625" customWidth="1"/>
    <col min="7434" max="7434" width="4.26953125" customWidth="1"/>
    <col min="7435" max="7435" width="6.26953125" customWidth="1"/>
    <col min="7436" max="7436" width="6" customWidth="1"/>
    <col min="7437" max="7437" width="8.54296875" customWidth="1"/>
    <col min="7438" max="7438" width="11.453125" customWidth="1"/>
    <col min="7681" max="7681" width="25.1796875" customWidth="1"/>
    <col min="7682" max="7682" width="8.7265625" customWidth="1"/>
    <col min="7683" max="7683" width="7" bestFit="1" customWidth="1"/>
    <col min="7684" max="7684" width="2.1796875" customWidth="1"/>
    <col min="7685" max="7685" width="33.1796875" customWidth="1"/>
    <col min="7686" max="7686" width="6" customWidth="1"/>
    <col min="7688" max="7688" width="2" customWidth="1"/>
    <col min="7689" max="7689" width="25.81640625" customWidth="1"/>
    <col min="7690" max="7690" width="4.26953125" customWidth="1"/>
    <col min="7691" max="7691" width="6.26953125" customWidth="1"/>
    <col min="7692" max="7692" width="6" customWidth="1"/>
    <col min="7693" max="7693" width="8.54296875" customWidth="1"/>
    <col min="7694" max="7694" width="11.453125" customWidth="1"/>
    <col min="7937" max="7937" width="25.1796875" customWidth="1"/>
    <col min="7938" max="7938" width="8.7265625" customWidth="1"/>
    <col min="7939" max="7939" width="7" bestFit="1" customWidth="1"/>
    <col min="7940" max="7940" width="2.1796875" customWidth="1"/>
    <col min="7941" max="7941" width="33.1796875" customWidth="1"/>
    <col min="7942" max="7942" width="6" customWidth="1"/>
    <col min="7944" max="7944" width="2" customWidth="1"/>
    <col min="7945" max="7945" width="25.81640625" customWidth="1"/>
    <col min="7946" max="7946" width="4.26953125" customWidth="1"/>
    <col min="7947" max="7947" width="6.26953125" customWidth="1"/>
    <col min="7948" max="7948" width="6" customWidth="1"/>
    <col min="7949" max="7949" width="8.54296875" customWidth="1"/>
    <col min="7950" max="7950" width="11.453125" customWidth="1"/>
    <col min="8193" max="8193" width="25.1796875" customWidth="1"/>
    <col min="8194" max="8194" width="8.7265625" customWidth="1"/>
    <col min="8195" max="8195" width="7" bestFit="1" customWidth="1"/>
    <col min="8196" max="8196" width="2.1796875" customWidth="1"/>
    <col min="8197" max="8197" width="33.1796875" customWidth="1"/>
    <col min="8198" max="8198" width="6" customWidth="1"/>
    <col min="8200" max="8200" width="2" customWidth="1"/>
    <col min="8201" max="8201" width="25.81640625" customWidth="1"/>
    <col min="8202" max="8202" width="4.26953125" customWidth="1"/>
    <col min="8203" max="8203" width="6.26953125" customWidth="1"/>
    <col min="8204" max="8204" width="6" customWidth="1"/>
    <col min="8205" max="8205" width="8.54296875" customWidth="1"/>
    <col min="8206" max="8206" width="11.453125" customWidth="1"/>
    <col min="8449" max="8449" width="25.1796875" customWidth="1"/>
    <col min="8450" max="8450" width="8.7265625" customWidth="1"/>
    <col min="8451" max="8451" width="7" bestFit="1" customWidth="1"/>
    <col min="8452" max="8452" width="2.1796875" customWidth="1"/>
    <col min="8453" max="8453" width="33.1796875" customWidth="1"/>
    <col min="8454" max="8454" width="6" customWidth="1"/>
    <col min="8456" max="8456" width="2" customWidth="1"/>
    <col min="8457" max="8457" width="25.81640625" customWidth="1"/>
    <col min="8458" max="8458" width="4.26953125" customWidth="1"/>
    <col min="8459" max="8459" width="6.26953125" customWidth="1"/>
    <col min="8460" max="8460" width="6" customWidth="1"/>
    <col min="8461" max="8461" width="8.54296875" customWidth="1"/>
    <col min="8462" max="8462" width="11.453125" customWidth="1"/>
    <col min="8705" max="8705" width="25.1796875" customWidth="1"/>
    <col min="8706" max="8706" width="8.7265625" customWidth="1"/>
    <col min="8707" max="8707" width="7" bestFit="1" customWidth="1"/>
    <col min="8708" max="8708" width="2.1796875" customWidth="1"/>
    <col min="8709" max="8709" width="33.1796875" customWidth="1"/>
    <col min="8710" max="8710" width="6" customWidth="1"/>
    <col min="8712" max="8712" width="2" customWidth="1"/>
    <col min="8713" max="8713" width="25.81640625" customWidth="1"/>
    <col min="8714" max="8714" width="4.26953125" customWidth="1"/>
    <col min="8715" max="8715" width="6.26953125" customWidth="1"/>
    <col min="8716" max="8716" width="6" customWidth="1"/>
    <col min="8717" max="8717" width="8.54296875" customWidth="1"/>
    <col min="8718" max="8718" width="11.453125" customWidth="1"/>
    <col min="8961" max="8961" width="25.1796875" customWidth="1"/>
    <col min="8962" max="8962" width="8.7265625" customWidth="1"/>
    <col min="8963" max="8963" width="7" bestFit="1" customWidth="1"/>
    <col min="8964" max="8964" width="2.1796875" customWidth="1"/>
    <col min="8965" max="8965" width="33.1796875" customWidth="1"/>
    <col min="8966" max="8966" width="6" customWidth="1"/>
    <col min="8968" max="8968" width="2" customWidth="1"/>
    <col min="8969" max="8969" width="25.81640625" customWidth="1"/>
    <col min="8970" max="8970" width="4.26953125" customWidth="1"/>
    <col min="8971" max="8971" width="6.26953125" customWidth="1"/>
    <col min="8972" max="8972" width="6" customWidth="1"/>
    <col min="8973" max="8973" width="8.54296875" customWidth="1"/>
    <col min="8974" max="8974" width="11.453125" customWidth="1"/>
    <col min="9217" max="9217" width="25.1796875" customWidth="1"/>
    <col min="9218" max="9218" width="8.7265625" customWidth="1"/>
    <col min="9219" max="9219" width="7" bestFit="1" customWidth="1"/>
    <col min="9220" max="9220" width="2.1796875" customWidth="1"/>
    <col min="9221" max="9221" width="33.1796875" customWidth="1"/>
    <col min="9222" max="9222" width="6" customWidth="1"/>
    <col min="9224" max="9224" width="2" customWidth="1"/>
    <col min="9225" max="9225" width="25.81640625" customWidth="1"/>
    <col min="9226" max="9226" width="4.26953125" customWidth="1"/>
    <col min="9227" max="9227" width="6.26953125" customWidth="1"/>
    <col min="9228" max="9228" width="6" customWidth="1"/>
    <col min="9229" max="9229" width="8.54296875" customWidth="1"/>
    <col min="9230" max="9230" width="11.453125" customWidth="1"/>
    <col min="9473" max="9473" width="25.1796875" customWidth="1"/>
    <col min="9474" max="9474" width="8.7265625" customWidth="1"/>
    <col min="9475" max="9475" width="7" bestFit="1" customWidth="1"/>
    <col min="9476" max="9476" width="2.1796875" customWidth="1"/>
    <col min="9477" max="9477" width="33.1796875" customWidth="1"/>
    <col min="9478" max="9478" width="6" customWidth="1"/>
    <col min="9480" max="9480" width="2" customWidth="1"/>
    <col min="9481" max="9481" width="25.81640625" customWidth="1"/>
    <col min="9482" max="9482" width="4.26953125" customWidth="1"/>
    <col min="9483" max="9483" width="6.26953125" customWidth="1"/>
    <col min="9484" max="9484" width="6" customWidth="1"/>
    <col min="9485" max="9485" width="8.54296875" customWidth="1"/>
    <col min="9486" max="9486" width="11.453125" customWidth="1"/>
    <col min="9729" max="9729" width="25.1796875" customWidth="1"/>
    <col min="9730" max="9730" width="8.7265625" customWidth="1"/>
    <col min="9731" max="9731" width="7" bestFit="1" customWidth="1"/>
    <col min="9732" max="9732" width="2.1796875" customWidth="1"/>
    <col min="9733" max="9733" width="33.1796875" customWidth="1"/>
    <col min="9734" max="9734" width="6" customWidth="1"/>
    <col min="9736" max="9736" width="2" customWidth="1"/>
    <col min="9737" max="9737" width="25.81640625" customWidth="1"/>
    <col min="9738" max="9738" width="4.26953125" customWidth="1"/>
    <col min="9739" max="9739" width="6.26953125" customWidth="1"/>
    <col min="9740" max="9740" width="6" customWidth="1"/>
    <col min="9741" max="9741" width="8.54296875" customWidth="1"/>
    <col min="9742" max="9742" width="11.453125" customWidth="1"/>
    <col min="9985" max="9985" width="25.1796875" customWidth="1"/>
    <col min="9986" max="9986" width="8.7265625" customWidth="1"/>
    <col min="9987" max="9987" width="7" bestFit="1" customWidth="1"/>
    <col min="9988" max="9988" width="2.1796875" customWidth="1"/>
    <col min="9989" max="9989" width="33.1796875" customWidth="1"/>
    <col min="9990" max="9990" width="6" customWidth="1"/>
    <col min="9992" max="9992" width="2" customWidth="1"/>
    <col min="9993" max="9993" width="25.81640625" customWidth="1"/>
    <col min="9994" max="9994" width="4.26953125" customWidth="1"/>
    <col min="9995" max="9995" width="6.26953125" customWidth="1"/>
    <col min="9996" max="9996" width="6" customWidth="1"/>
    <col min="9997" max="9997" width="8.54296875" customWidth="1"/>
    <col min="9998" max="9998" width="11.453125" customWidth="1"/>
    <col min="10241" max="10241" width="25.1796875" customWidth="1"/>
    <col min="10242" max="10242" width="8.7265625" customWidth="1"/>
    <col min="10243" max="10243" width="7" bestFit="1" customWidth="1"/>
    <col min="10244" max="10244" width="2.1796875" customWidth="1"/>
    <col min="10245" max="10245" width="33.1796875" customWidth="1"/>
    <col min="10246" max="10246" width="6" customWidth="1"/>
    <col min="10248" max="10248" width="2" customWidth="1"/>
    <col min="10249" max="10249" width="25.81640625" customWidth="1"/>
    <col min="10250" max="10250" width="4.26953125" customWidth="1"/>
    <col min="10251" max="10251" width="6.26953125" customWidth="1"/>
    <col min="10252" max="10252" width="6" customWidth="1"/>
    <col min="10253" max="10253" width="8.54296875" customWidth="1"/>
    <col min="10254" max="10254" width="11.453125" customWidth="1"/>
    <col min="10497" max="10497" width="25.1796875" customWidth="1"/>
    <col min="10498" max="10498" width="8.7265625" customWidth="1"/>
    <col min="10499" max="10499" width="7" bestFit="1" customWidth="1"/>
    <col min="10500" max="10500" width="2.1796875" customWidth="1"/>
    <col min="10501" max="10501" width="33.1796875" customWidth="1"/>
    <col min="10502" max="10502" width="6" customWidth="1"/>
    <col min="10504" max="10504" width="2" customWidth="1"/>
    <col min="10505" max="10505" width="25.81640625" customWidth="1"/>
    <col min="10506" max="10506" width="4.26953125" customWidth="1"/>
    <col min="10507" max="10507" width="6.26953125" customWidth="1"/>
    <col min="10508" max="10508" width="6" customWidth="1"/>
    <col min="10509" max="10509" width="8.54296875" customWidth="1"/>
    <col min="10510" max="10510" width="11.453125" customWidth="1"/>
    <col min="10753" max="10753" width="25.1796875" customWidth="1"/>
    <col min="10754" max="10754" width="8.7265625" customWidth="1"/>
    <col min="10755" max="10755" width="7" bestFit="1" customWidth="1"/>
    <col min="10756" max="10756" width="2.1796875" customWidth="1"/>
    <col min="10757" max="10757" width="33.1796875" customWidth="1"/>
    <col min="10758" max="10758" width="6" customWidth="1"/>
    <col min="10760" max="10760" width="2" customWidth="1"/>
    <col min="10761" max="10761" width="25.81640625" customWidth="1"/>
    <col min="10762" max="10762" width="4.26953125" customWidth="1"/>
    <col min="10763" max="10763" width="6.26953125" customWidth="1"/>
    <col min="10764" max="10764" width="6" customWidth="1"/>
    <col min="10765" max="10765" width="8.54296875" customWidth="1"/>
    <col min="10766" max="10766" width="11.453125" customWidth="1"/>
    <col min="11009" max="11009" width="25.1796875" customWidth="1"/>
    <col min="11010" max="11010" width="8.7265625" customWidth="1"/>
    <col min="11011" max="11011" width="7" bestFit="1" customWidth="1"/>
    <col min="11012" max="11012" width="2.1796875" customWidth="1"/>
    <col min="11013" max="11013" width="33.1796875" customWidth="1"/>
    <col min="11014" max="11014" width="6" customWidth="1"/>
    <col min="11016" max="11016" width="2" customWidth="1"/>
    <col min="11017" max="11017" width="25.81640625" customWidth="1"/>
    <col min="11018" max="11018" width="4.26953125" customWidth="1"/>
    <col min="11019" max="11019" width="6.26953125" customWidth="1"/>
    <col min="11020" max="11020" width="6" customWidth="1"/>
    <col min="11021" max="11021" width="8.54296875" customWidth="1"/>
    <col min="11022" max="11022" width="11.453125" customWidth="1"/>
    <col min="11265" max="11265" width="25.1796875" customWidth="1"/>
    <col min="11266" max="11266" width="8.7265625" customWidth="1"/>
    <col min="11267" max="11267" width="7" bestFit="1" customWidth="1"/>
    <col min="11268" max="11268" width="2.1796875" customWidth="1"/>
    <col min="11269" max="11269" width="33.1796875" customWidth="1"/>
    <col min="11270" max="11270" width="6" customWidth="1"/>
    <col min="11272" max="11272" width="2" customWidth="1"/>
    <col min="11273" max="11273" width="25.81640625" customWidth="1"/>
    <col min="11274" max="11274" width="4.26953125" customWidth="1"/>
    <col min="11275" max="11275" width="6.26953125" customWidth="1"/>
    <col min="11276" max="11276" width="6" customWidth="1"/>
    <col min="11277" max="11277" width="8.54296875" customWidth="1"/>
    <col min="11278" max="11278" width="11.453125" customWidth="1"/>
    <col min="11521" max="11521" width="25.1796875" customWidth="1"/>
    <col min="11522" max="11522" width="8.7265625" customWidth="1"/>
    <col min="11523" max="11523" width="7" bestFit="1" customWidth="1"/>
    <col min="11524" max="11524" width="2.1796875" customWidth="1"/>
    <col min="11525" max="11525" width="33.1796875" customWidth="1"/>
    <col min="11526" max="11526" width="6" customWidth="1"/>
    <col min="11528" max="11528" width="2" customWidth="1"/>
    <col min="11529" max="11529" width="25.81640625" customWidth="1"/>
    <col min="11530" max="11530" width="4.26953125" customWidth="1"/>
    <col min="11531" max="11531" width="6.26953125" customWidth="1"/>
    <col min="11532" max="11532" width="6" customWidth="1"/>
    <col min="11533" max="11533" width="8.54296875" customWidth="1"/>
    <col min="11534" max="11534" width="11.453125" customWidth="1"/>
    <col min="11777" max="11777" width="25.1796875" customWidth="1"/>
    <col min="11778" max="11778" width="8.7265625" customWidth="1"/>
    <col min="11779" max="11779" width="7" bestFit="1" customWidth="1"/>
    <col min="11780" max="11780" width="2.1796875" customWidth="1"/>
    <col min="11781" max="11781" width="33.1796875" customWidth="1"/>
    <col min="11782" max="11782" width="6" customWidth="1"/>
    <col min="11784" max="11784" width="2" customWidth="1"/>
    <col min="11785" max="11785" width="25.81640625" customWidth="1"/>
    <col min="11786" max="11786" width="4.26953125" customWidth="1"/>
    <col min="11787" max="11787" width="6.26953125" customWidth="1"/>
    <col min="11788" max="11788" width="6" customWidth="1"/>
    <col min="11789" max="11789" width="8.54296875" customWidth="1"/>
    <col min="11790" max="11790" width="11.453125" customWidth="1"/>
    <col min="12033" max="12033" width="25.1796875" customWidth="1"/>
    <col min="12034" max="12034" width="8.7265625" customWidth="1"/>
    <col min="12035" max="12035" width="7" bestFit="1" customWidth="1"/>
    <col min="12036" max="12036" width="2.1796875" customWidth="1"/>
    <col min="12037" max="12037" width="33.1796875" customWidth="1"/>
    <col min="12038" max="12038" width="6" customWidth="1"/>
    <col min="12040" max="12040" width="2" customWidth="1"/>
    <col min="12041" max="12041" width="25.81640625" customWidth="1"/>
    <col min="12042" max="12042" width="4.26953125" customWidth="1"/>
    <col min="12043" max="12043" width="6.26953125" customWidth="1"/>
    <col min="12044" max="12044" width="6" customWidth="1"/>
    <col min="12045" max="12045" width="8.54296875" customWidth="1"/>
    <col min="12046" max="12046" width="11.453125" customWidth="1"/>
    <col min="12289" max="12289" width="25.1796875" customWidth="1"/>
    <col min="12290" max="12290" width="8.7265625" customWidth="1"/>
    <col min="12291" max="12291" width="7" bestFit="1" customWidth="1"/>
    <col min="12292" max="12292" width="2.1796875" customWidth="1"/>
    <col min="12293" max="12293" width="33.1796875" customWidth="1"/>
    <col min="12294" max="12294" width="6" customWidth="1"/>
    <col min="12296" max="12296" width="2" customWidth="1"/>
    <col min="12297" max="12297" width="25.81640625" customWidth="1"/>
    <col min="12298" max="12298" width="4.26953125" customWidth="1"/>
    <col min="12299" max="12299" width="6.26953125" customWidth="1"/>
    <col min="12300" max="12300" width="6" customWidth="1"/>
    <col min="12301" max="12301" width="8.54296875" customWidth="1"/>
    <col min="12302" max="12302" width="11.453125" customWidth="1"/>
    <col min="12545" max="12545" width="25.1796875" customWidth="1"/>
    <col min="12546" max="12546" width="8.7265625" customWidth="1"/>
    <col min="12547" max="12547" width="7" bestFit="1" customWidth="1"/>
    <col min="12548" max="12548" width="2.1796875" customWidth="1"/>
    <col min="12549" max="12549" width="33.1796875" customWidth="1"/>
    <col min="12550" max="12550" width="6" customWidth="1"/>
    <col min="12552" max="12552" width="2" customWidth="1"/>
    <col min="12553" max="12553" width="25.81640625" customWidth="1"/>
    <col min="12554" max="12554" width="4.26953125" customWidth="1"/>
    <col min="12555" max="12555" width="6.26953125" customWidth="1"/>
    <col min="12556" max="12556" width="6" customWidth="1"/>
    <col min="12557" max="12557" width="8.54296875" customWidth="1"/>
    <col min="12558" max="12558" width="11.453125" customWidth="1"/>
    <col min="12801" max="12801" width="25.1796875" customWidth="1"/>
    <col min="12802" max="12802" width="8.7265625" customWidth="1"/>
    <col min="12803" max="12803" width="7" bestFit="1" customWidth="1"/>
    <col min="12804" max="12804" width="2.1796875" customWidth="1"/>
    <col min="12805" max="12805" width="33.1796875" customWidth="1"/>
    <col min="12806" max="12806" width="6" customWidth="1"/>
    <col min="12808" max="12808" width="2" customWidth="1"/>
    <col min="12809" max="12809" width="25.81640625" customWidth="1"/>
    <col min="12810" max="12810" width="4.26953125" customWidth="1"/>
    <col min="12811" max="12811" width="6.26953125" customWidth="1"/>
    <col min="12812" max="12812" width="6" customWidth="1"/>
    <col min="12813" max="12813" width="8.54296875" customWidth="1"/>
    <col min="12814" max="12814" width="11.453125" customWidth="1"/>
    <col min="13057" max="13057" width="25.1796875" customWidth="1"/>
    <col min="13058" max="13058" width="8.7265625" customWidth="1"/>
    <col min="13059" max="13059" width="7" bestFit="1" customWidth="1"/>
    <col min="13060" max="13060" width="2.1796875" customWidth="1"/>
    <col min="13061" max="13061" width="33.1796875" customWidth="1"/>
    <col min="13062" max="13062" width="6" customWidth="1"/>
    <col min="13064" max="13064" width="2" customWidth="1"/>
    <col min="13065" max="13065" width="25.81640625" customWidth="1"/>
    <col min="13066" max="13066" width="4.26953125" customWidth="1"/>
    <col min="13067" max="13067" width="6.26953125" customWidth="1"/>
    <col min="13068" max="13068" width="6" customWidth="1"/>
    <col min="13069" max="13069" width="8.54296875" customWidth="1"/>
    <col min="13070" max="13070" width="11.453125" customWidth="1"/>
    <col min="13313" max="13313" width="25.1796875" customWidth="1"/>
    <col min="13314" max="13314" width="8.7265625" customWidth="1"/>
    <col min="13315" max="13315" width="7" bestFit="1" customWidth="1"/>
    <col min="13316" max="13316" width="2.1796875" customWidth="1"/>
    <col min="13317" max="13317" width="33.1796875" customWidth="1"/>
    <col min="13318" max="13318" width="6" customWidth="1"/>
    <col min="13320" max="13320" width="2" customWidth="1"/>
    <col min="13321" max="13321" width="25.81640625" customWidth="1"/>
    <col min="13322" max="13322" width="4.26953125" customWidth="1"/>
    <col min="13323" max="13323" width="6.26953125" customWidth="1"/>
    <col min="13324" max="13324" width="6" customWidth="1"/>
    <col min="13325" max="13325" width="8.54296875" customWidth="1"/>
    <col min="13326" max="13326" width="11.453125" customWidth="1"/>
    <col min="13569" max="13569" width="25.1796875" customWidth="1"/>
    <col min="13570" max="13570" width="8.7265625" customWidth="1"/>
    <col min="13571" max="13571" width="7" bestFit="1" customWidth="1"/>
    <col min="13572" max="13572" width="2.1796875" customWidth="1"/>
    <col min="13573" max="13573" width="33.1796875" customWidth="1"/>
    <col min="13574" max="13574" width="6" customWidth="1"/>
    <col min="13576" max="13576" width="2" customWidth="1"/>
    <col min="13577" max="13577" width="25.81640625" customWidth="1"/>
    <col min="13578" max="13578" width="4.26953125" customWidth="1"/>
    <col min="13579" max="13579" width="6.26953125" customWidth="1"/>
    <col min="13580" max="13580" width="6" customWidth="1"/>
    <col min="13581" max="13581" width="8.54296875" customWidth="1"/>
    <col min="13582" max="13582" width="11.453125" customWidth="1"/>
    <col min="13825" max="13825" width="25.1796875" customWidth="1"/>
    <col min="13826" max="13826" width="8.7265625" customWidth="1"/>
    <col min="13827" max="13827" width="7" bestFit="1" customWidth="1"/>
    <col min="13828" max="13828" width="2.1796875" customWidth="1"/>
    <col min="13829" max="13829" width="33.1796875" customWidth="1"/>
    <col min="13830" max="13830" width="6" customWidth="1"/>
    <col min="13832" max="13832" width="2" customWidth="1"/>
    <col min="13833" max="13833" width="25.81640625" customWidth="1"/>
    <col min="13834" max="13834" width="4.26953125" customWidth="1"/>
    <col min="13835" max="13835" width="6.26953125" customWidth="1"/>
    <col min="13836" max="13836" width="6" customWidth="1"/>
    <col min="13837" max="13837" width="8.54296875" customWidth="1"/>
    <col min="13838" max="13838" width="11.453125" customWidth="1"/>
    <col min="14081" max="14081" width="25.1796875" customWidth="1"/>
    <col min="14082" max="14082" width="8.7265625" customWidth="1"/>
    <col min="14083" max="14083" width="7" bestFit="1" customWidth="1"/>
    <col min="14084" max="14084" width="2.1796875" customWidth="1"/>
    <col min="14085" max="14085" width="33.1796875" customWidth="1"/>
    <col min="14086" max="14086" width="6" customWidth="1"/>
    <col min="14088" max="14088" width="2" customWidth="1"/>
    <col min="14089" max="14089" width="25.81640625" customWidth="1"/>
    <col min="14090" max="14090" width="4.26953125" customWidth="1"/>
    <col min="14091" max="14091" width="6.26953125" customWidth="1"/>
    <col min="14092" max="14092" width="6" customWidth="1"/>
    <col min="14093" max="14093" width="8.54296875" customWidth="1"/>
    <col min="14094" max="14094" width="11.453125" customWidth="1"/>
    <col min="14337" max="14337" width="25.1796875" customWidth="1"/>
    <col min="14338" max="14338" width="8.7265625" customWidth="1"/>
    <col min="14339" max="14339" width="7" bestFit="1" customWidth="1"/>
    <col min="14340" max="14340" width="2.1796875" customWidth="1"/>
    <col min="14341" max="14341" width="33.1796875" customWidth="1"/>
    <col min="14342" max="14342" width="6" customWidth="1"/>
    <col min="14344" max="14344" width="2" customWidth="1"/>
    <col min="14345" max="14345" width="25.81640625" customWidth="1"/>
    <col min="14346" max="14346" width="4.26953125" customWidth="1"/>
    <col min="14347" max="14347" width="6.26953125" customWidth="1"/>
    <col min="14348" max="14348" width="6" customWidth="1"/>
    <col min="14349" max="14349" width="8.54296875" customWidth="1"/>
    <col min="14350" max="14350" width="11.453125" customWidth="1"/>
    <col min="14593" max="14593" width="25.1796875" customWidth="1"/>
    <col min="14594" max="14594" width="8.7265625" customWidth="1"/>
    <col min="14595" max="14595" width="7" bestFit="1" customWidth="1"/>
    <col min="14596" max="14596" width="2.1796875" customWidth="1"/>
    <col min="14597" max="14597" width="33.1796875" customWidth="1"/>
    <col min="14598" max="14598" width="6" customWidth="1"/>
    <col min="14600" max="14600" width="2" customWidth="1"/>
    <col min="14601" max="14601" width="25.81640625" customWidth="1"/>
    <col min="14602" max="14602" width="4.26953125" customWidth="1"/>
    <col min="14603" max="14603" width="6.26953125" customWidth="1"/>
    <col min="14604" max="14604" width="6" customWidth="1"/>
    <col min="14605" max="14605" width="8.54296875" customWidth="1"/>
    <col min="14606" max="14606" width="11.453125" customWidth="1"/>
    <col min="14849" max="14849" width="25.1796875" customWidth="1"/>
    <col min="14850" max="14850" width="8.7265625" customWidth="1"/>
    <col min="14851" max="14851" width="7" bestFit="1" customWidth="1"/>
    <col min="14852" max="14852" width="2.1796875" customWidth="1"/>
    <col min="14853" max="14853" width="33.1796875" customWidth="1"/>
    <col min="14854" max="14854" width="6" customWidth="1"/>
    <col min="14856" max="14856" width="2" customWidth="1"/>
    <col min="14857" max="14857" width="25.81640625" customWidth="1"/>
    <col min="14858" max="14858" width="4.26953125" customWidth="1"/>
    <col min="14859" max="14859" width="6.26953125" customWidth="1"/>
    <col min="14860" max="14860" width="6" customWidth="1"/>
    <col min="14861" max="14861" width="8.54296875" customWidth="1"/>
    <col min="14862" max="14862" width="11.453125" customWidth="1"/>
    <col min="15105" max="15105" width="25.1796875" customWidth="1"/>
    <col min="15106" max="15106" width="8.7265625" customWidth="1"/>
    <col min="15107" max="15107" width="7" bestFit="1" customWidth="1"/>
    <col min="15108" max="15108" width="2.1796875" customWidth="1"/>
    <col min="15109" max="15109" width="33.1796875" customWidth="1"/>
    <col min="15110" max="15110" width="6" customWidth="1"/>
    <col min="15112" max="15112" width="2" customWidth="1"/>
    <col min="15113" max="15113" width="25.81640625" customWidth="1"/>
    <col min="15114" max="15114" width="4.26953125" customWidth="1"/>
    <col min="15115" max="15115" width="6.26953125" customWidth="1"/>
    <col min="15116" max="15116" width="6" customWidth="1"/>
    <col min="15117" max="15117" width="8.54296875" customWidth="1"/>
    <col min="15118" max="15118" width="11.453125" customWidth="1"/>
    <col min="15361" max="15361" width="25.1796875" customWidth="1"/>
    <col min="15362" max="15362" width="8.7265625" customWidth="1"/>
    <col min="15363" max="15363" width="7" bestFit="1" customWidth="1"/>
    <col min="15364" max="15364" width="2.1796875" customWidth="1"/>
    <col min="15365" max="15365" width="33.1796875" customWidth="1"/>
    <col min="15366" max="15366" width="6" customWidth="1"/>
    <col min="15368" max="15368" width="2" customWidth="1"/>
    <col min="15369" max="15369" width="25.81640625" customWidth="1"/>
    <col min="15370" max="15370" width="4.26953125" customWidth="1"/>
    <col min="15371" max="15371" width="6.26953125" customWidth="1"/>
    <col min="15372" max="15372" width="6" customWidth="1"/>
    <col min="15373" max="15373" width="8.54296875" customWidth="1"/>
    <col min="15374" max="15374" width="11.453125" customWidth="1"/>
    <col min="15617" max="15617" width="25.1796875" customWidth="1"/>
    <col min="15618" max="15618" width="8.7265625" customWidth="1"/>
    <col min="15619" max="15619" width="7" bestFit="1" customWidth="1"/>
    <col min="15620" max="15620" width="2.1796875" customWidth="1"/>
    <col min="15621" max="15621" width="33.1796875" customWidth="1"/>
    <col min="15622" max="15622" width="6" customWidth="1"/>
    <col min="15624" max="15624" width="2" customWidth="1"/>
    <col min="15625" max="15625" width="25.81640625" customWidth="1"/>
    <col min="15626" max="15626" width="4.26953125" customWidth="1"/>
    <col min="15627" max="15627" width="6.26953125" customWidth="1"/>
    <col min="15628" max="15628" width="6" customWidth="1"/>
    <col min="15629" max="15629" width="8.54296875" customWidth="1"/>
    <col min="15630" max="15630" width="11.453125" customWidth="1"/>
    <col min="15873" max="15873" width="25.1796875" customWidth="1"/>
    <col min="15874" max="15874" width="8.7265625" customWidth="1"/>
    <col min="15875" max="15875" width="7" bestFit="1" customWidth="1"/>
    <col min="15876" max="15876" width="2.1796875" customWidth="1"/>
    <col min="15877" max="15877" width="33.1796875" customWidth="1"/>
    <col min="15878" max="15878" width="6" customWidth="1"/>
    <col min="15880" max="15880" width="2" customWidth="1"/>
    <col min="15881" max="15881" width="25.81640625" customWidth="1"/>
    <col min="15882" max="15882" width="4.26953125" customWidth="1"/>
    <col min="15883" max="15883" width="6.26953125" customWidth="1"/>
    <col min="15884" max="15884" width="6" customWidth="1"/>
    <col min="15885" max="15885" width="8.54296875" customWidth="1"/>
    <col min="15886" max="15886" width="11.453125" customWidth="1"/>
    <col min="16129" max="16129" width="25.1796875" customWidth="1"/>
    <col min="16130" max="16130" width="8.7265625" customWidth="1"/>
    <col min="16131" max="16131" width="7" bestFit="1" customWidth="1"/>
    <col min="16132" max="16132" width="2.1796875" customWidth="1"/>
    <col min="16133" max="16133" width="33.1796875" customWidth="1"/>
    <col min="16134" max="16134" width="6" customWidth="1"/>
    <col min="16136" max="16136" width="2" customWidth="1"/>
    <col min="16137" max="16137" width="25.81640625" customWidth="1"/>
    <col min="16138" max="16138" width="4.26953125" customWidth="1"/>
    <col min="16139" max="16139" width="6.26953125" customWidth="1"/>
    <col min="16140" max="16140" width="6" customWidth="1"/>
    <col min="16141" max="16141" width="8.54296875" customWidth="1"/>
    <col min="16142" max="16142" width="11.453125" customWidth="1"/>
  </cols>
  <sheetData>
    <row r="1" spans="1:15" ht="85" customHeight="1">
      <c r="A1" s="549" t="s">
        <v>1023</v>
      </c>
      <c r="B1" s="549"/>
      <c r="C1" s="549"/>
      <c r="D1" s="549"/>
      <c r="E1" s="549"/>
      <c r="F1" s="549"/>
      <c r="G1" s="549"/>
      <c r="H1" s="549"/>
      <c r="I1" s="549"/>
      <c r="J1" s="549"/>
      <c r="K1" s="549"/>
      <c r="L1" s="549"/>
      <c r="M1" s="549"/>
    </row>
    <row r="2" spans="1:15" ht="15.5">
      <c r="A2" s="1"/>
      <c r="B2" s="2"/>
      <c r="C2" s="1"/>
      <c r="D2" s="1"/>
      <c r="F2" s="91"/>
      <c r="G2" s="91"/>
      <c r="H2" s="91"/>
      <c r="I2" s="92"/>
      <c r="J2" s="93"/>
    </row>
    <row r="3" spans="1:15">
      <c r="A3" s="3" t="s">
        <v>0</v>
      </c>
      <c r="B3" s="4">
        <f>'2021'!B4:D4</f>
        <v>0.16578599999999999</v>
      </c>
      <c r="C3" s="1"/>
      <c r="D3" s="26"/>
      <c r="E3" s="94" t="s">
        <v>116</v>
      </c>
      <c r="F3" s="1"/>
      <c r="G3" s="1"/>
      <c r="H3" s="1"/>
      <c r="I3" s="5" t="s">
        <v>117</v>
      </c>
      <c r="J3" s="5"/>
      <c r="K3" s="5"/>
    </row>
    <row r="4" spans="1:15">
      <c r="A4" s="8" t="s">
        <v>2</v>
      </c>
      <c r="B4" s="4">
        <f>'2021'!B5:D5</f>
        <v>5.2575999999999998E-2</v>
      </c>
      <c r="C4" s="9"/>
      <c r="D4" s="52"/>
      <c r="E4" s="3" t="s">
        <v>118</v>
      </c>
      <c r="F4" s="3">
        <v>3600</v>
      </c>
      <c r="G4" s="1"/>
      <c r="H4" s="1"/>
      <c r="I4" s="3" t="s">
        <v>119</v>
      </c>
      <c r="J4" s="3">
        <v>2000</v>
      </c>
      <c r="K4" s="58">
        <f>ROUND(B$3*J4,2)</f>
        <v>331.57</v>
      </c>
    </row>
    <row r="5" spans="1:15">
      <c r="A5" s="3" t="s">
        <v>5</v>
      </c>
      <c r="B5" s="4">
        <f>'2021'!B6:D6</f>
        <v>2.5949170000000001</v>
      </c>
      <c r="C5" s="13">
        <v>1000</v>
      </c>
      <c r="D5" s="14"/>
      <c r="E5" s="3" t="s">
        <v>120</v>
      </c>
      <c r="F5" s="3">
        <v>3000</v>
      </c>
      <c r="G5" s="1"/>
      <c r="H5" s="1"/>
      <c r="I5" s="3" t="s">
        <v>121</v>
      </c>
      <c r="J5" s="3">
        <v>2000</v>
      </c>
      <c r="K5" s="58">
        <f>ROUND(B$3*J5,2)</f>
        <v>331.57</v>
      </c>
    </row>
    <row r="6" spans="1:15">
      <c r="A6" s="3" t="s">
        <v>7</v>
      </c>
      <c r="B6" s="17">
        <v>20</v>
      </c>
      <c r="C6" s="22">
        <f>ROUND(B$3*B6,2)</f>
        <v>3.32</v>
      </c>
      <c r="D6" s="14"/>
      <c r="E6" s="8" t="s">
        <v>122</v>
      </c>
      <c r="F6" s="3">
        <v>3600</v>
      </c>
      <c r="G6" s="1"/>
      <c r="H6" s="1"/>
      <c r="I6" s="3" t="s">
        <v>78</v>
      </c>
      <c r="J6" s="3"/>
      <c r="K6" s="45"/>
    </row>
    <row r="7" spans="1:15">
      <c r="A7" s="3" t="s">
        <v>8</v>
      </c>
      <c r="B7" s="17">
        <v>9500</v>
      </c>
      <c r="C7" s="22">
        <f>ROUND(B$3*B7,2)</f>
        <v>1574.97</v>
      </c>
      <c r="D7" s="14"/>
      <c r="E7" s="3" t="s">
        <v>123</v>
      </c>
      <c r="F7" s="3">
        <v>3000</v>
      </c>
      <c r="G7" s="1"/>
      <c r="H7" s="1"/>
      <c r="I7" s="573" t="s">
        <v>1</v>
      </c>
      <c r="J7" s="573"/>
      <c r="K7" s="573"/>
      <c r="L7" s="573"/>
      <c r="M7" s="573"/>
    </row>
    <row r="8" spans="1:15">
      <c r="A8" s="8" t="s">
        <v>10</v>
      </c>
      <c r="B8" s="25">
        <v>2273</v>
      </c>
      <c r="C8" s="22">
        <f>ROUND(B$3*B8,2)</f>
        <v>376.83</v>
      </c>
      <c r="D8" s="14"/>
      <c r="E8" s="3" t="s">
        <v>124</v>
      </c>
      <c r="F8" s="3">
        <v>2200</v>
      </c>
      <c r="G8" s="26"/>
      <c r="H8" s="26"/>
      <c r="I8" s="5" t="s">
        <v>3</v>
      </c>
      <c r="J8" s="5"/>
      <c r="K8" s="5"/>
      <c r="L8" s="11" t="s">
        <v>4</v>
      </c>
      <c r="M8" s="5"/>
    </row>
    <row r="9" spans="1:15">
      <c r="A9" s="3" t="s">
        <v>11</v>
      </c>
      <c r="B9" s="17">
        <v>500</v>
      </c>
      <c r="C9" s="22">
        <f>ROUND(B$3*B9,2)</f>
        <v>82.89</v>
      </c>
      <c r="D9" s="14"/>
      <c r="E9" s="3" t="s">
        <v>125</v>
      </c>
      <c r="F9" s="3">
        <v>1600</v>
      </c>
      <c r="G9" s="26"/>
      <c r="H9" s="26"/>
      <c r="I9" s="574" t="s">
        <v>6</v>
      </c>
      <c r="J9" s="574"/>
      <c r="K9" s="574"/>
      <c r="L9" s="17">
        <v>195</v>
      </c>
      <c r="M9" s="22">
        <f>ROUND((C$7)*(L9/100),2)</f>
        <v>3071.19</v>
      </c>
    </row>
    <row r="10" spans="1:15">
      <c r="A10" s="3" t="s">
        <v>13</v>
      </c>
      <c r="B10" s="17">
        <v>250</v>
      </c>
      <c r="C10" s="22">
        <f>ROUND(B$3*B10,2)</f>
        <v>41.45</v>
      </c>
      <c r="D10" s="1"/>
      <c r="E10" s="3" t="s">
        <v>126</v>
      </c>
      <c r="F10" s="3">
        <v>1100</v>
      </c>
      <c r="G10" s="26"/>
      <c r="H10" s="26"/>
      <c r="I10" s="574" t="s">
        <v>127</v>
      </c>
      <c r="J10" s="574"/>
      <c r="K10" s="574"/>
      <c r="L10" s="17">
        <v>165</v>
      </c>
      <c r="M10" s="22">
        <f>ROUND((C$7)*(L10/100),2)</f>
        <v>2598.6999999999998</v>
      </c>
    </row>
    <row r="11" spans="1:15">
      <c r="A11" s="3"/>
      <c r="B11" s="17"/>
      <c r="C11" s="17"/>
      <c r="D11" s="1"/>
      <c r="E11" s="3" t="s">
        <v>128</v>
      </c>
      <c r="F11" s="3" t="s">
        <v>129</v>
      </c>
      <c r="G11" s="3" t="s">
        <v>130</v>
      </c>
      <c r="H11" s="26"/>
      <c r="I11" s="574" t="s">
        <v>131</v>
      </c>
      <c r="J11" s="574"/>
      <c r="K11" s="574"/>
      <c r="L11" s="17">
        <v>145</v>
      </c>
      <c r="M11" s="22">
        <f>ROUND((C$7)*(L11/100),2)</f>
        <v>2283.71</v>
      </c>
      <c r="N11" s="7"/>
    </row>
    <row r="12" spans="1:15">
      <c r="A12" s="526"/>
      <c r="B12" s="575"/>
      <c r="C12" s="575"/>
      <c r="D12" s="1"/>
      <c r="E12" s="3" t="s">
        <v>132</v>
      </c>
      <c r="F12" s="3">
        <v>2200</v>
      </c>
      <c r="G12" s="3">
        <v>1500</v>
      </c>
      <c r="H12" s="26"/>
      <c r="I12" s="574" t="s">
        <v>133</v>
      </c>
      <c r="J12" s="574"/>
      <c r="K12" s="574"/>
      <c r="L12" s="17">
        <v>85</v>
      </c>
      <c r="M12" s="22">
        <f>ROUND((C$7)*(L12/100),2)</f>
        <v>1338.72</v>
      </c>
      <c r="N12" s="26"/>
      <c r="O12" s="26"/>
    </row>
    <row r="13" spans="1:15">
      <c r="A13" s="95" t="s">
        <v>134</v>
      </c>
      <c r="B13" s="96" t="s">
        <v>4</v>
      </c>
      <c r="C13" s="95"/>
      <c r="D13" s="1"/>
      <c r="E13" s="9" t="s">
        <v>135</v>
      </c>
      <c r="F13" s="8">
        <v>1600</v>
      </c>
      <c r="G13" s="3">
        <v>1100</v>
      </c>
      <c r="H13" s="26"/>
      <c r="I13" s="574" t="s">
        <v>18</v>
      </c>
      <c r="J13" s="574"/>
      <c r="K13" s="574"/>
      <c r="L13" s="17">
        <v>55</v>
      </c>
      <c r="M13" s="22">
        <f>ROUND((C$7)*(L13/100),2)</f>
        <v>866.23</v>
      </c>
      <c r="N13" s="52"/>
      <c r="O13" s="12"/>
    </row>
    <row r="14" spans="1:15">
      <c r="A14" s="3" t="s">
        <v>136</v>
      </c>
      <c r="B14" s="17">
        <v>200</v>
      </c>
      <c r="C14" s="22">
        <f t="shared" ref="C14:C42" si="0">ROUND((C$7)*(B14/100),2)</f>
        <v>3149.94</v>
      </c>
      <c r="E14" s="9" t="s">
        <v>137</v>
      </c>
      <c r="F14" s="8">
        <v>1100</v>
      </c>
      <c r="G14" s="3">
        <v>800</v>
      </c>
      <c r="H14" s="26"/>
      <c r="I14" s="42"/>
      <c r="J14" s="42"/>
      <c r="K14" s="42"/>
      <c r="L14" s="97"/>
      <c r="M14" s="10"/>
      <c r="N14" s="52"/>
      <c r="O14" s="12"/>
    </row>
    <row r="15" spans="1:15" ht="15" thickBot="1">
      <c r="A15" s="3" t="s">
        <v>120</v>
      </c>
      <c r="B15" s="17">
        <v>175</v>
      </c>
      <c r="C15" s="22">
        <f t="shared" si="0"/>
        <v>2756.2</v>
      </c>
      <c r="E15" s="9" t="s">
        <v>138</v>
      </c>
      <c r="F15" s="8">
        <v>800</v>
      </c>
      <c r="G15" s="3">
        <v>650</v>
      </c>
      <c r="H15" s="26"/>
      <c r="L15" s="576">
        <v>2943</v>
      </c>
      <c r="M15" s="577"/>
      <c r="N15" s="1"/>
      <c r="O15" s="12"/>
    </row>
    <row r="16" spans="1:15">
      <c r="A16" s="3" t="s">
        <v>139</v>
      </c>
      <c r="B16" s="17">
        <v>395</v>
      </c>
      <c r="C16" s="22">
        <f t="shared" si="0"/>
        <v>6221.13</v>
      </c>
      <c r="D16" s="98"/>
      <c r="E16" s="99" t="s">
        <v>140</v>
      </c>
      <c r="F16" s="100" t="s">
        <v>141</v>
      </c>
      <c r="G16" s="101"/>
      <c r="I16" s="102" t="s">
        <v>142</v>
      </c>
      <c r="J16" s="102" t="s">
        <v>4</v>
      </c>
      <c r="K16" s="102" t="s">
        <v>143</v>
      </c>
      <c r="L16" s="578" t="s">
        <v>144</v>
      </c>
      <c r="M16" s="579"/>
      <c r="N16" s="103"/>
      <c r="O16" s="12"/>
    </row>
    <row r="17" spans="1:15" ht="11.25" customHeight="1">
      <c r="A17" s="3" t="s">
        <v>122</v>
      </c>
      <c r="B17" s="17">
        <v>175</v>
      </c>
      <c r="C17" s="22">
        <f t="shared" si="0"/>
        <v>2756.2</v>
      </c>
      <c r="D17" s="1"/>
      <c r="E17" s="3" t="s">
        <v>118</v>
      </c>
      <c r="F17" s="21">
        <v>1700</v>
      </c>
      <c r="G17" s="104">
        <f t="shared" ref="G17:G45" si="1">$B$4*F17</f>
        <v>89.379199999999997</v>
      </c>
      <c r="I17" s="105" t="s">
        <v>145</v>
      </c>
      <c r="J17" s="106">
        <v>0.5</v>
      </c>
      <c r="K17" s="107" t="s">
        <v>146</v>
      </c>
      <c r="L17" s="108">
        <v>50</v>
      </c>
      <c r="M17" s="109">
        <f t="shared" ref="M17:M24" si="2">ROUND(((((((+$L$15)*12)*L17)*15/100)/100)/12),2)</f>
        <v>220.73</v>
      </c>
      <c r="N17" s="110"/>
      <c r="O17" s="12"/>
    </row>
    <row r="18" spans="1:15">
      <c r="A18" s="3" t="s">
        <v>147</v>
      </c>
      <c r="B18" s="111">
        <v>200</v>
      </c>
      <c r="C18" s="22">
        <f t="shared" si="0"/>
        <v>3149.94</v>
      </c>
      <c r="D18" s="26"/>
      <c r="E18" s="3" t="s">
        <v>120</v>
      </c>
      <c r="F18" s="21">
        <v>1700</v>
      </c>
      <c r="G18" s="104">
        <f t="shared" si="1"/>
        <v>89.379199999999997</v>
      </c>
      <c r="I18" s="107" t="s">
        <v>148</v>
      </c>
      <c r="J18" s="106">
        <v>0.1</v>
      </c>
      <c r="K18" s="107" t="s">
        <v>149</v>
      </c>
      <c r="L18" s="108">
        <v>60</v>
      </c>
      <c r="M18" s="109">
        <f t="shared" si="2"/>
        <v>264.87</v>
      </c>
      <c r="N18" s="110"/>
      <c r="O18" s="12"/>
    </row>
    <row r="19" spans="1:15">
      <c r="A19" s="3" t="s">
        <v>150</v>
      </c>
      <c r="B19" s="111">
        <v>205</v>
      </c>
      <c r="C19" s="22">
        <f>ROUND((C$7)*(B19/100),2)</f>
        <v>3228.69</v>
      </c>
      <c r="D19" s="42"/>
      <c r="E19" s="3" t="s">
        <v>151</v>
      </c>
      <c r="F19" s="21">
        <v>2025</v>
      </c>
      <c r="G19" s="104">
        <f t="shared" si="1"/>
        <v>106.46639999999999</v>
      </c>
      <c r="H19" s="112"/>
      <c r="I19" s="113" t="s">
        <v>152</v>
      </c>
      <c r="J19" s="114">
        <v>7.4999999999999997E-2</v>
      </c>
      <c r="K19" s="107" t="s">
        <v>153</v>
      </c>
      <c r="L19" s="108">
        <v>57.5</v>
      </c>
      <c r="M19" s="109">
        <f t="shared" si="2"/>
        <v>253.83</v>
      </c>
      <c r="N19" s="110"/>
      <c r="O19" s="12"/>
    </row>
    <row r="20" spans="1:15" ht="15.5">
      <c r="A20" s="3" t="s">
        <v>154</v>
      </c>
      <c r="B20" s="17">
        <v>145</v>
      </c>
      <c r="C20" s="22">
        <f t="shared" si="0"/>
        <v>2283.71</v>
      </c>
      <c r="D20" s="26"/>
      <c r="E20" s="3" t="s">
        <v>122</v>
      </c>
      <c r="F20" s="21">
        <v>1700</v>
      </c>
      <c r="G20" s="104">
        <f t="shared" si="1"/>
        <v>89.379199999999997</v>
      </c>
      <c r="H20" s="112"/>
      <c r="I20" s="115" t="s">
        <v>155</v>
      </c>
      <c r="J20" s="106">
        <v>0.05</v>
      </c>
      <c r="K20" s="107" t="s">
        <v>156</v>
      </c>
      <c r="L20" s="108">
        <v>65</v>
      </c>
      <c r="M20" s="109">
        <f t="shared" si="2"/>
        <v>286.94</v>
      </c>
      <c r="N20" s="110"/>
      <c r="O20" s="12"/>
    </row>
    <row r="21" spans="1:15" ht="12.75" customHeight="1">
      <c r="A21" s="3" t="s">
        <v>157</v>
      </c>
      <c r="B21" s="17">
        <v>135</v>
      </c>
      <c r="C21" s="22">
        <f t="shared" si="0"/>
        <v>2126.21</v>
      </c>
      <c r="D21" s="26"/>
      <c r="E21" s="3" t="s">
        <v>150</v>
      </c>
      <c r="F21" s="21">
        <v>2600</v>
      </c>
      <c r="G21" s="104">
        <f t="shared" si="1"/>
        <v>136.69759999999999</v>
      </c>
      <c r="H21" s="112"/>
      <c r="I21" s="567" t="s">
        <v>158</v>
      </c>
      <c r="J21" s="568"/>
      <c r="K21" s="107" t="s">
        <v>159</v>
      </c>
      <c r="L21" s="116">
        <v>67.5</v>
      </c>
      <c r="M21" s="413">
        <f t="shared" si="2"/>
        <v>297.98</v>
      </c>
      <c r="N21" s="110"/>
      <c r="O21" s="12"/>
    </row>
    <row r="22" spans="1:15" ht="13.5" customHeight="1">
      <c r="A22" s="3" t="s">
        <v>160</v>
      </c>
      <c r="B22" s="17">
        <v>135</v>
      </c>
      <c r="C22" s="22">
        <f t="shared" si="0"/>
        <v>2126.21</v>
      </c>
      <c r="D22" s="26"/>
      <c r="E22" s="3" t="s">
        <v>147</v>
      </c>
      <c r="F22" s="21">
        <v>1550</v>
      </c>
      <c r="G22" s="104">
        <f t="shared" si="1"/>
        <v>81.492800000000003</v>
      </c>
      <c r="H22" s="112"/>
      <c r="I22" s="569"/>
      <c r="J22" s="570"/>
      <c r="K22" s="107" t="s">
        <v>161</v>
      </c>
      <c r="L22" s="108">
        <v>75</v>
      </c>
      <c r="M22" s="109">
        <f t="shared" si="2"/>
        <v>331.09</v>
      </c>
      <c r="N22" s="110"/>
      <c r="O22" s="89"/>
    </row>
    <row r="23" spans="1:15" ht="12.75" customHeight="1">
      <c r="A23" s="3" t="s">
        <v>162</v>
      </c>
      <c r="B23" s="17">
        <v>135</v>
      </c>
      <c r="C23" s="22">
        <f t="shared" si="0"/>
        <v>2126.21</v>
      </c>
      <c r="D23" s="26"/>
      <c r="E23" s="3" t="s">
        <v>163</v>
      </c>
      <c r="F23" s="21">
        <v>1300</v>
      </c>
      <c r="G23" s="104">
        <f t="shared" si="1"/>
        <v>68.348799999999997</v>
      </c>
      <c r="H23" s="112"/>
      <c r="I23" s="569"/>
      <c r="J23" s="570"/>
      <c r="K23" s="107" t="s">
        <v>164</v>
      </c>
      <c r="L23" s="108">
        <v>80</v>
      </c>
      <c r="M23" s="109">
        <f t="shared" si="2"/>
        <v>353.16</v>
      </c>
      <c r="N23" s="110"/>
    </row>
    <row r="24" spans="1:15" ht="12.75" customHeight="1">
      <c r="A24" s="3" t="s">
        <v>165</v>
      </c>
      <c r="B24" s="17">
        <v>135</v>
      </c>
      <c r="C24" s="22">
        <f t="shared" si="0"/>
        <v>2126.21</v>
      </c>
      <c r="D24" s="26"/>
      <c r="E24" s="3" t="s">
        <v>166</v>
      </c>
      <c r="F24" s="21">
        <v>2400</v>
      </c>
      <c r="G24" s="104">
        <f t="shared" si="1"/>
        <v>126.1824</v>
      </c>
      <c r="H24" s="112"/>
      <c r="I24" s="571"/>
      <c r="J24" s="572"/>
      <c r="K24" s="107" t="s">
        <v>167</v>
      </c>
      <c r="L24" s="108">
        <v>85</v>
      </c>
      <c r="M24" s="109">
        <f t="shared" si="2"/>
        <v>375.23</v>
      </c>
      <c r="N24" s="110"/>
    </row>
    <row r="25" spans="1:15">
      <c r="A25" s="3" t="s">
        <v>168</v>
      </c>
      <c r="B25" s="17">
        <v>135</v>
      </c>
      <c r="C25" s="22">
        <f t="shared" si="0"/>
        <v>2126.21</v>
      </c>
      <c r="D25" s="26"/>
      <c r="E25" s="3" t="s">
        <v>169</v>
      </c>
      <c r="F25" s="21">
        <v>1100</v>
      </c>
      <c r="G25" s="104">
        <f t="shared" si="1"/>
        <v>57.833599999999997</v>
      </c>
      <c r="H25" s="112"/>
    </row>
    <row r="26" spans="1:15" ht="15.5">
      <c r="A26" s="3" t="s">
        <v>170</v>
      </c>
      <c r="B26" s="17">
        <v>130</v>
      </c>
      <c r="C26" s="22">
        <f t="shared" si="0"/>
        <v>2047.46</v>
      </c>
      <c r="D26" s="26"/>
      <c r="E26" s="3" t="s">
        <v>170</v>
      </c>
      <c r="F26" s="21">
        <v>1550</v>
      </c>
      <c r="G26" s="104">
        <f t="shared" si="1"/>
        <v>81.492800000000003</v>
      </c>
      <c r="H26" s="112"/>
      <c r="I26" s="560" t="s">
        <v>171</v>
      </c>
      <c r="J26" s="561"/>
      <c r="K26" s="561"/>
      <c r="L26" s="562"/>
      <c r="M26" s="117"/>
    </row>
    <row r="27" spans="1:15">
      <c r="A27" s="3" t="s">
        <v>172</v>
      </c>
      <c r="B27" s="17">
        <v>140</v>
      </c>
      <c r="C27" s="22">
        <f t="shared" si="0"/>
        <v>2204.96</v>
      </c>
      <c r="D27" s="26"/>
      <c r="E27" s="3" t="s">
        <v>172</v>
      </c>
      <c r="F27" s="21">
        <v>900</v>
      </c>
      <c r="G27" s="104">
        <f t="shared" si="1"/>
        <v>47.318399999999997</v>
      </c>
      <c r="H27" s="112"/>
      <c r="I27" s="118" t="s">
        <v>173</v>
      </c>
      <c r="J27" s="563">
        <v>1400</v>
      </c>
      <c r="K27" s="564"/>
      <c r="L27" s="119"/>
    </row>
    <row r="28" spans="1:15" ht="15.75" customHeight="1">
      <c r="A28" s="3" t="s">
        <v>174</v>
      </c>
      <c r="B28" s="17">
        <v>135</v>
      </c>
      <c r="C28" s="22">
        <f t="shared" si="0"/>
        <v>2126.21</v>
      </c>
      <c r="D28" s="26"/>
      <c r="E28" s="3" t="s">
        <v>174</v>
      </c>
      <c r="F28" s="21">
        <v>850</v>
      </c>
      <c r="G28" s="104">
        <f t="shared" si="1"/>
        <v>44.689599999999999</v>
      </c>
      <c r="H28" s="112"/>
      <c r="I28" s="118" t="s">
        <v>175</v>
      </c>
      <c r="J28" s="563">
        <v>790</v>
      </c>
      <c r="K28" s="564"/>
      <c r="L28" s="119"/>
    </row>
    <row r="29" spans="1:15">
      <c r="A29" s="3" t="s">
        <v>176</v>
      </c>
      <c r="B29" s="17">
        <v>100</v>
      </c>
      <c r="C29" s="22">
        <f t="shared" si="0"/>
        <v>1574.97</v>
      </c>
      <c r="D29" s="26"/>
      <c r="E29" s="3" t="s">
        <v>176</v>
      </c>
      <c r="F29" s="21">
        <v>1100</v>
      </c>
      <c r="G29" s="104">
        <f t="shared" si="1"/>
        <v>57.833599999999997</v>
      </c>
      <c r="H29" s="112"/>
      <c r="I29" s="118" t="s">
        <v>177</v>
      </c>
      <c r="J29" s="563">
        <v>350</v>
      </c>
      <c r="K29" s="564"/>
      <c r="L29" s="119"/>
    </row>
    <row r="30" spans="1:15" ht="12.75" customHeight="1">
      <c r="A30" s="3" t="s">
        <v>165</v>
      </c>
      <c r="B30" s="17">
        <v>135</v>
      </c>
      <c r="C30" s="22">
        <f t="shared" si="0"/>
        <v>2126.21</v>
      </c>
      <c r="D30" s="26"/>
      <c r="E30" s="3" t="s">
        <v>165</v>
      </c>
      <c r="F30" s="21">
        <v>1100</v>
      </c>
      <c r="G30" s="104">
        <f t="shared" si="1"/>
        <v>57.833599999999997</v>
      </c>
      <c r="H30" s="112"/>
      <c r="N30" s="117"/>
    </row>
    <row r="31" spans="1:15">
      <c r="A31" s="3" t="s">
        <v>178</v>
      </c>
      <c r="B31" s="17">
        <v>125</v>
      </c>
      <c r="C31" s="22">
        <f t="shared" si="0"/>
        <v>1968.71</v>
      </c>
      <c r="D31" s="26"/>
      <c r="E31" s="3" t="s">
        <v>179</v>
      </c>
      <c r="F31" s="21">
        <v>750</v>
      </c>
      <c r="G31" s="104">
        <f t="shared" si="1"/>
        <v>39.431999999999995</v>
      </c>
      <c r="H31" s="112"/>
      <c r="I31" s="566" t="s">
        <v>1014</v>
      </c>
      <c r="J31" s="481"/>
      <c r="K31" s="481"/>
      <c r="L31" s="481"/>
    </row>
    <row r="32" spans="1:15" ht="12.75" customHeight="1">
      <c r="A32" s="3" t="s">
        <v>181</v>
      </c>
      <c r="B32" s="17">
        <v>60</v>
      </c>
      <c r="C32" s="22">
        <f t="shared" si="0"/>
        <v>944.98</v>
      </c>
      <c r="D32" s="26"/>
      <c r="E32" s="3" t="s">
        <v>182</v>
      </c>
      <c r="F32" s="21">
        <v>1400</v>
      </c>
      <c r="G32" s="104">
        <f t="shared" si="1"/>
        <v>73.606399999999994</v>
      </c>
      <c r="H32" s="112"/>
      <c r="I32" s="565" t="s">
        <v>183</v>
      </c>
      <c r="J32" s="565"/>
      <c r="K32" s="565"/>
      <c r="L32" s="565"/>
    </row>
    <row r="33" spans="1:12">
      <c r="A33" s="3" t="s">
        <v>184</v>
      </c>
      <c r="B33" s="17">
        <v>60</v>
      </c>
      <c r="C33" s="22">
        <f t="shared" si="0"/>
        <v>944.98</v>
      </c>
      <c r="D33" s="26"/>
      <c r="E33" s="3" t="s">
        <v>185</v>
      </c>
      <c r="F33" s="21">
        <v>3000</v>
      </c>
      <c r="G33" s="104">
        <f t="shared" si="1"/>
        <v>157.72799999999998</v>
      </c>
      <c r="H33" s="112"/>
      <c r="I33" s="121" t="s">
        <v>118</v>
      </c>
      <c r="J33" s="122">
        <v>185</v>
      </c>
      <c r="K33" s="550">
        <f t="shared" ref="K33:K52" si="3">ROUND((C$7)*(J33/100),2)</f>
        <v>2913.69</v>
      </c>
      <c r="L33" s="550">
        <f t="shared" ref="L33:L51" si="4">ROUND((L$6)*(K33/100),2)</f>
        <v>0</v>
      </c>
    </row>
    <row r="34" spans="1:12">
      <c r="A34" s="3" t="s">
        <v>186</v>
      </c>
      <c r="B34" s="17">
        <v>135</v>
      </c>
      <c r="C34" s="22">
        <f t="shared" si="0"/>
        <v>2126.21</v>
      </c>
      <c r="D34" s="26"/>
      <c r="E34" s="3" t="s">
        <v>187</v>
      </c>
      <c r="F34" s="21">
        <v>700</v>
      </c>
      <c r="G34" s="104">
        <f t="shared" si="1"/>
        <v>36.803199999999997</v>
      </c>
      <c r="H34" s="112"/>
      <c r="I34" s="121" t="s">
        <v>120</v>
      </c>
      <c r="J34" s="122">
        <v>180</v>
      </c>
      <c r="K34" s="550">
        <f t="shared" si="3"/>
        <v>2834.95</v>
      </c>
      <c r="L34" s="550">
        <f t="shared" si="4"/>
        <v>0</v>
      </c>
    </row>
    <row r="35" spans="1:12">
      <c r="A35" s="3" t="s">
        <v>188</v>
      </c>
      <c r="B35" s="17">
        <v>100</v>
      </c>
      <c r="C35" s="22">
        <f t="shared" si="0"/>
        <v>1574.97</v>
      </c>
      <c r="D35" s="26"/>
      <c r="E35" s="3" t="s">
        <v>189</v>
      </c>
      <c r="F35" s="21">
        <v>1950</v>
      </c>
      <c r="G35" s="104">
        <f t="shared" si="1"/>
        <v>102.52319999999999</v>
      </c>
      <c r="H35" s="112"/>
      <c r="I35" s="121" t="s">
        <v>151</v>
      </c>
      <c r="J35" s="122">
        <v>160</v>
      </c>
      <c r="K35" s="550">
        <f t="shared" si="3"/>
        <v>2519.9499999999998</v>
      </c>
      <c r="L35" s="550">
        <f t="shared" si="4"/>
        <v>0</v>
      </c>
    </row>
    <row r="36" spans="1:12">
      <c r="A36" s="3" t="s">
        <v>190</v>
      </c>
      <c r="B36" s="17">
        <v>80</v>
      </c>
      <c r="C36" s="22">
        <f t="shared" si="0"/>
        <v>1259.98</v>
      </c>
      <c r="D36" s="26"/>
      <c r="E36" s="3" t="s">
        <v>191</v>
      </c>
      <c r="F36" s="21">
        <v>875</v>
      </c>
      <c r="G36" s="104">
        <f t="shared" si="1"/>
        <v>46.003999999999998</v>
      </c>
      <c r="H36" s="112"/>
      <c r="I36" s="121" t="s">
        <v>122</v>
      </c>
      <c r="J36" s="123">
        <v>180</v>
      </c>
      <c r="K36" s="550">
        <f t="shared" si="3"/>
        <v>2834.95</v>
      </c>
      <c r="L36" s="550">
        <f t="shared" si="4"/>
        <v>0</v>
      </c>
    </row>
    <row r="37" spans="1:12">
      <c r="A37" s="3" t="s">
        <v>192</v>
      </c>
      <c r="B37" s="17">
        <v>55</v>
      </c>
      <c r="C37" s="22">
        <f t="shared" si="0"/>
        <v>866.23</v>
      </c>
      <c r="D37" s="82"/>
      <c r="E37" s="3" t="s">
        <v>193</v>
      </c>
      <c r="F37" s="21">
        <v>1075</v>
      </c>
      <c r="G37" s="104">
        <f t="shared" si="1"/>
        <v>56.519199999999998</v>
      </c>
      <c r="H37" s="112"/>
      <c r="I37" s="121" t="s">
        <v>147</v>
      </c>
      <c r="J37" s="124">
        <v>170</v>
      </c>
      <c r="K37" s="550">
        <f t="shared" si="3"/>
        <v>2677.45</v>
      </c>
      <c r="L37" s="550">
        <f t="shared" si="4"/>
        <v>0</v>
      </c>
    </row>
    <row r="38" spans="1:12">
      <c r="A38" s="3" t="s">
        <v>194</v>
      </c>
      <c r="B38" s="17">
        <v>50</v>
      </c>
      <c r="C38" s="22">
        <f t="shared" si="0"/>
        <v>787.49</v>
      </c>
      <c r="D38" s="83"/>
      <c r="E38" s="3" t="s">
        <v>195</v>
      </c>
      <c r="F38" s="21">
        <v>675</v>
      </c>
      <c r="G38" s="104">
        <f t="shared" si="1"/>
        <v>35.488799999999998</v>
      </c>
      <c r="H38" s="112"/>
      <c r="I38" s="121" t="s">
        <v>196</v>
      </c>
      <c r="J38" s="124">
        <v>170</v>
      </c>
      <c r="K38" s="550">
        <f t="shared" si="3"/>
        <v>2677.45</v>
      </c>
      <c r="L38" s="550">
        <f t="shared" si="4"/>
        <v>0</v>
      </c>
    </row>
    <row r="39" spans="1:12">
      <c r="A39" s="3" t="s">
        <v>197</v>
      </c>
      <c r="B39" s="17">
        <v>55</v>
      </c>
      <c r="C39" s="22">
        <f t="shared" si="0"/>
        <v>866.23</v>
      </c>
      <c r="D39" s="26"/>
      <c r="E39" s="3" t="s">
        <v>198</v>
      </c>
      <c r="F39" s="21">
        <v>500</v>
      </c>
      <c r="G39" s="104">
        <f t="shared" si="1"/>
        <v>26.288</v>
      </c>
      <c r="H39" s="112"/>
      <c r="I39" s="121" t="s">
        <v>199</v>
      </c>
      <c r="J39" s="124">
        <v>170</v>
      </c>
      <c r="K39" s="550">
        <f t="shared" si="3"/>
        <v>2677.45</v>
      </c>
      <c r="L39" s="550">
        <f t="shared" si="4"/>
        <v>0</v>
      </c>
    </row>
    <row r="40" spans="1:12">
      <c r="A40" s="3" t="s">
        <v>200</v>
      </c>
      <c r="B40" s="17">
        <v>95</v>
      </c>
      <c r="C40" s="22">
        <f t="shared" si="0"/>
        <v>1496.22</v>
      </c>
      <c r="D40" s="26"/>
      <c r="E40" s="3" t="s">
        <v>201</v>
      </c>
      <c r="F40" s="21">
        <v>500</v>
      </c>
      <c r="G40" s="104">
        <f t="shared" si="1"/>
        <v>26.288</v>
      </c>
      <c r="H40" s="112"/>
      <c r="I40" s="121" t="s">
        <v>202</v>
      </c>
      <c r="J40" s="124">
        <v>170</v>
      </c>
      <c r="K40" s="550">
        <f t="shared" si="3"/>
        <v>2677.45</v>
      </c>
      <c r="L40" s="550">
        <f t="shared" si="4"/>
        <v>0</v>
      </c>
    </row>
    <row r="41" spans="1:12">
      <c r="A41" s="3" t="s">
        <v>203</v>
      </c>
      <c r="B41" s="17">
        <v>85</v>
      </c>
      <c r="C41" s="22">
        <f t="shared" si="0"/>
        <v>1338.72</v>
      </c>
      <c r="D41" s="26"/>
      <c r="E41" s="3" t="s">
        <v>204</v>
      </c>
      <c r="F41" s="21">
        <v>1200</v>
      </c>
      <c r="G41" s="104">
        <f t="shared" si="1"/>
        <v>63.091200000000001</v>
      </c>
      <c r="H41" s="112"/>
      <c r="I41" s="121" t="s">
        <v>205</v>
      </c>
      <c r="J41" s="124">
        <v>150</v>
      </c>
      <c r="K41" s="550">
        <f t="shared" si="3"/>
        <v>2362.46</v>
      </c>
      <c r="L41" s="550">
        <f t="shared" si="4"/>
        <v>0</v>
      </c>
    </row>
    <row r="42" spans="1:12">
      <c r="A42" s="26" t="s">
        <v>206</v>
      </c>
      <c r="B42" s="554">
        <v>49</v>
      </c>
      <c r="C42" s="557">
        <f t="shared" si="0"/>
        <v>771.74</v>
      </c>
      <c r="D42" s="26"/>
      <c r="E42" s="3" t="s">
        <v>194</v>
      </c>
      <c r="F42" s="21">
        <v>2250</v>
      </c>
      <c r="G42" s="104">
        <f t="shared" si="1"/>
        <v>118.29599999999999</v>
      </c>
      <c r="H42" s="112"/>
      <c r="I42" s="121" t="s">
        <v>174</v>
      </c>
      <c r="J42" s="124">
        <v>130</v>
      </c>
      <c r="K42" s="550">
        <f t="shared" si="3"/>
        <v>2047.46</v>
      </c>
      <c r="L42" s="550">
        <f t="shared" si="4"/>
        <v>0</v>
      </c>
    </row>
    <row r="43" spans="1:12">
      <c r="A43" s="26" t="s">
        <v>207</v>
      </c>
      <c r="B43" s="555"/>
      <c r="C43" s="558"/>
      <c r="D43" s="26"/>
      <c r="E43" s="3" t="s">
        <v>208</v>
      </c>
      <c r="F43" s="21">
        <v>1200</v>
      </c>
      <c r="G43" s="104">
        <f t="shared" si="1"/>
        <v>63.091200000000001</v>
      </c>
      <c r="H43" s="112"/>
      <c r="I43" s="121" t="s">
        <v>209</v>
      </c>
      <c r="J43" s="124">
        <v>115</v>
      </c>
      <c r="K43" s="550">
        <f t="shared" si="3"/>
        <v>1811.22</v>
      </c>
      <c r="L43" s="550">
        <f t="shared" si="4"/>
        <v>0</v>
      </c>
    </row>
    <row r="44" spans="1:12">
      <c r="A44" s="26" t="s">
        <v>210</v>
      </c>
      <c r="B44" s="555"/>
      <c r="C44" s="558"/>
      <c r="D44" s="26"/>
      <c r="E44" s="3" t="s">
        <v>211</v>
      </c>
      <c r="F44" s="21">
        <v>800</v>
      </c>
      <c r="G44" s="104">
        <f t="shared" si="1"/>
        <v>42.0608</v>
      </c>
      <c r="H44" s="112"/>
      <c r="I44" s="121" t="s">
        <v>165</v>
      </c>
      <c r="J44" s="124">
        <v>170</v>
      </c>
      <c r="K44" s="550">
        <f t="shared" si="3"/>
        <v>2677.45</v>
      </c>
      <c r="L44" s="550">
        <f t="shared" si="4"/>
        <v>0</v>
      </c>
    </row>
    <row r="45" spans="1:12">
      <c r="A45" s="26" t="s">
        <v>212</v>
      </c>
      <c r="B45" s="556"/>
      <c r="C45" s="559"/>
      <c r="D45" s="26"/>
      <c r="E45" s="3" t="s">
        <v>203</v>
      </c>
      <c r="F45" s="21">
        <v>750</v>
      </c>
      <c r="G45" s="104">
        <f t="shared" si="1"/>
        <v>39.431999999999995</v>
      </c>
      <c r="H45" s="112"/>
      <c r="I45" s="121" t="s">
        <v>213</v>
      </c>
      <c r="J45" s="124">
        <v>165</v>
      </c>
      <c r="K45" s="550">
        <f t="shared" si="3"/>
        <v>2598.6999999999998</v>
      </c>
      <c r="L45" s="550">
        <f t="shared" si="4"/>
        <v>0</v>
      </c>
    </row>
    <row r="46" spans="1:12">
      <c r="A46" s="125" t="s">
        <v>214</v>
      </c>
      <c r="B46" s="17">
        <v>48</v>
      </c>
      <c r="C46" s="22">
        <f>ROUND((C$7)*(B46/100),2)</f>
        <v>755.99</v>
      </c>
      <c r="D46" s="26"/>
      <c r="E46" s="95" t="s">
        <v>215</v>
      </c>
      <c r="F46" s="126"/>
      <c r="G46" s="127"/>
      <c r="H46" s="112"/>
      <c r="I46" s="121" t="s">
        <v>216</v>
      </c>
      <c r="J46" s="124">
        <v>115</v>
      </c>
      <c r="K46" s="550">
        <f t="shared" si="3"/>
        <v>1811.22</v>
      </c>
      <c r="L46" s="550">
        <f t="shared" si="4"/>
        <v>0</v>
      </c>
    </row>
    <row r="47" spans="1:12">
      <c r="A47" s="3" t="s">
        <v>217</v>
      </c>
      <c r="B47" s="17">
        <v>48</v>
      </c>
      <c r="C47" s="22">
        <f>ROUND((C$7)*(B47/100),2)</f>
        <v>755.99</v>
      </c>
      <c r="D47" s="26"/>
      <c r="E47" s="3" t="s">
        <v>218</v>
      </c>
      <c r="F47" s="21">
        <v>1775</v>
      </c>
      <c r="G47" s="104">
        <f t="shared" ref="G47:G57" si="5">$B$4*F47</f>
        <v>93.322400000000002</v>
      </c>
      <c r="H47" s="112"/>
      <c r="I47" s="121" t="s">
        <v>219</v>
      </c>
      <c r="J47" s="122">
        <v>105</v>
      </c>
      <c r="K47" s="550">
        <f t="shared" si="3"/>
        <v>1653.72</v>
      </c>
      <c r="L47" s="550">
        <f t="shared" si="4"/>
        <v>0</v>
      </c>
    </row>
    <row r="48" spans="1:12">
      <c r="A48" s="3" t="s">
        <v>220</v>
      </c>
      <c r="B48" s="17">
        <v>45</v>
      </c>
      <c r="C48" s="22">
        <f>ROUND((C$7)*(B48/100),2)</f>
        <v>708.74</v>
      </c>
      <c r="D48" s="26"/>
      <c r="E48" s="3" t="s">
        <v>221</v>
      </c>
      <c r="F48" s="21">
        <v>2200</v>
      </c>
      <c r="G48" s="104">
        <f t="shared" si="5"/>
        <v>115.66719999999999</v>
      </c>
      <c r="H48" s="128"/>
      <c r="I48" s="121" t="s">
        <v>222</v>
      </c>
      <c r="J48" s="122">
        <v>115</v>
      </c>
      <c r="K48" s="550">
        <f t="shared" si="3"/>
        <v>1811.22</v>
      </c>
      <c r="L48" s="550">
        <f t="shared" si="4"/>
        <v>0</v>
      </c>
    </row>
    <row r="49" spans="1:12">
      <c r="A49" s="3" t="s">
        <v>223</v>
      </c>
      <c r="B49" s="17">
        <v>44</v>
      </c>
      <c r="C49" s="22">
        <f>ROUND((C$7)*(B49/100),2)</f>
        <v>692.99</v>
      </c>
      <c r="D49" s="26"/>
      <c r="E49" s="3" t="s">
        <v>224</v>
      </c>
      <c r="F49" s="21">
        <v>1750</v>
      </c>
      <c r="G49" s="104">
        <f t="shared" si="5"/>
        <v>92.007999999999996</v>
      </c>
      <c r="H49" s="112"/>
      <c r="I49" s="121" t="s">
        <v>225</v>
      </c>
      <c r="J49" s="129">
        <v>110</v>
      </c>
      <c r="K49" s="550">
        <f t="shared" si="3"/>
        <v>1732.47</v>
      </c>
      <c r="L49" s="550">
        <f t="shared" si="4"/>
        <v>0</v>
      </c>
    </row>
    <row r="50" spans="1:12">
      <c r="A50" s="3" t="s">
        <v>226</v>
      </c>
      <c r="B50" s="17">
        <v>44</v>
      </c>
      <c r="C50" s="22">
        <f>ROUND((C$7)*(B50/100),2)</f>
        <v>692.99</v>
      </c>
      <c r="D50" s="26"/>
      <c r="E50" s="3" t="s">
        <v>227</v>
      </c>
      <c r="F50" s="21">
        <v>2175</v>
      </c>
      <c r="G50" s="104">
        <f t="shared" si="5"/>
        <v>114.3528</v>
      </c>
      <c r="H50" s="112"/>
      <c r="I50" s="121" t="s">
        <v>228</v>
      </c>
      <c r="J50" s="122">
        <v>110</v>
      </c>
      <c r="K50" s="550">
        <f t="shared" si="3"/>
        <v>1732.47</v>
      </c>
      <c r="L50" s="550">
        <f t="shared" si="4"/>
        <v>0</v>
      </c>
    </row>
    <row r="51" spans="1:12">
      <c r="A51" s="95" t="s">
        <v>215</v>
      </c>
      <c r="B51" s="130"/>
      <c r="C51" s="131"/>
      <c r="D51" s="26"/>
      <c r="E51" s="3" t="s">
        <v>229</v>
      </c>
      <c r="F51" s="21">
        <v>1625</v>
      </c>
      <c r="G51" s="104">
        <f t="shared" si="5"/>
        <v>85.435999999999993</v>
      </c>
      <c r="H51" s="112"/>
      <c r="I51" s="121" t="s">
        <v>203</v>
      </c>
      <c r="J51" s="122">
        <v>65</v>
      </c>
      <c r="K51" s="550">
        <f t="shared" si="3"/>
        <v>1023.73</v>
      </c>
      <c r="L51" s="550">
        <f t="shared" si="4"/>
        <v>0</v>
      </c>
    </row>
    <row r="52" spans="1:12">
      <c r="A52" s="3" t="s">
        <v>230</v>
      </c>
      <c r="B52" s="17">
        <v>160</v>
      </c>
      <c r="C52" s="22">
        <f t="shared" ref="C52:C65" si="6">ROUND((C$7)*(B52/100),2)</f>
        <v>2519.9499999999998</v>
      </c>
      <c r="D52" s="82"/>
      <c r="E52" s="3" t="s">
        <v>231</v>
      </c>
      <c r="F52" s="21">
        <v>2050</v>
      </c>
      <c r="G52" s="104">
        <f t="shared" si="5"/>
        <v>107.7808</v>
      </c>
      <c r="H52" s="112"/>
      <c r="I52" s="132" t="s">
        <v>232</v>
      </c>
      <c r="J52" s="488">
        <v>90</v>
      </c>
      <c r="K52" s="536">
        <f t="shared" si="3"/>
        <v>1417.47</v>
      </c>
      <c r="L52" s="537"/>
    </row>
    <row r="53" spans="1:12">
      <c r="A53" s="3" t="s">
        <v>233</v>
      </c>
      <c r="B53" s="17">
        <v>152</v>
      </c>
      <c r="C53" s="22">
        <f t="shared" si="6"/>
        <v>2393.9499999999998</v>
      </c>
      <c r="D53" s="83"/>
      <c r="E53" s="3" t="s">
        <v>234</v>
      </c>
      <c r="F53" s="21">
        <v>950</v>
      </c>
      <c r="G53" s="104">
        <f t="shared" si="5"/>
        <v>49.947199999999995</v>
      </c>
      <c r="H53" s="112"/>
      <c r="I53" s="133" t="s">
        <v>235</v>
      </c>
      <c r="J53" s="551"/>
      <c r="K53" s="552"/>
      <c r="L53" s="553"/>
    </row>
    <row r="54" spans="1:12">
      <c r="A54" s="3" t="s">
        <v>236</v>
      </c>
      <c r="B54" s="17">
        <v>122</v>
      </c>
      <c r="C54" s="22">
        <f t="shared" si="6"/>
        <v>1921.46</v>
      </c>
      <c r="D54" s="26"/>
      <c r="E54" s="3" t="s">
        <v>237</v>
      </c>
      <c r="F54" s="21">
        <v>1050</v>
      </c>
      <c r="G54" s="104">
        <f t="shared" si="5"/>
        <v>55.204799999999999</v>
      </c>
      <c r="H54" s="112"/>
      <c r="I54" s="133" t="s">
        <v>238</v>
      </c>
      <c r="J54" s="551"/>
      <c r="K54" s="552"/>
      <c r="L54" s="553"/>
    </row>
    <row r="55" spans="1:12">
      <c r="A55" s="3" t="s">
        <v>239</v>
      </c>
      <c r="B55" s="17">
        <v>130</v>
      </c>
      <c r="C55" s="22">
        <f t="shared" si="6"/>
        <v>2047.46</v>
      </c>
      <c r="D55" s="26"/>
      <c r="E55" s="3" t="s">
        <v>240</v>
      </c>
      <c r="F55" s="21">
        <v>1750</v>
      </c>
      <c r="G55" s="104">
        <f t="shared" si="5"/>
        <v>92.007999999999996</v>
      </c>
      <c r="H55" s="112"/>
      <c r="I55" s="134" t="s">
        <v>241</v>
      </c>
      <c r="J55" s="489"/>
      <c r="K55" s="538"/>
      <c r="L55" s="539"/>
    </row>
    <row r="56" spans="1:12">
      <c r="A56" s="3" t="s">
        <v>242</v>
      </c>
      <c r="B56" s="17">
        <v>122</v>
      </c>
      <c r="C56" s="22">
        <f t="shared" si="6"/>
        <v>1921.46</v>
      </c>
      <c r="D56" s="26"/>
      <c r="E56" s="3" t="s">
        <v>243</v>
      </c>
      <c r="F56" s="21">
        <v>2175</v>
      </c>
      <c r="G56" s="104">
        <f t="shared" si="5"/>
        <v>114.3528</v>
      </c>
      <c r="H56" s="112"/>
      <c r="I56" s="135" t="s">
        <v>220</v>
      </c>
      <c r="J56" s="122">
        <v>80</v>
      </c>
      <c r="K56" s="550">
        <f>ROUND((C$7)*(J56/100),2)</f>
        <v>1259.98</v>
      </c>
      <c r="L56" s="550">
        <f>ROUND((L$6)*(K56/100),2)</f>
        <v>0</v>
      </c>
    </row>
    <row r="57" spans="1:12">
      <c r="A57" s="3" t="s">
        <v>244</v>
      </c>
      <c r="B57" s="17">
        <v>100</v>
      </c>
      <c r="C57" s="22">
        <f t="shared" si="6"/>
        <v>1574.97</v>
      </c>
      <c r="D57" s="26"/>
      <c r="E57" s="3" t="s">
        <v>245</v>
      </c>
      <c r="F57" s="21">
        <v>950</v>
      </c>
      <c r="G57" s="104">
        <f t="shared" si="5"/>
        <v>49.947199999999995</v>
      </c>
      <c r="H57" s="112"/>
      <c r="I57" s="121" t="s">
        <v>246</v>
      </c>
      <c r="J57" s="122">
        <v>90</v>
      </c>
      <c r="K57" s="550">
        <f>ROUND((C$7)*(J57/100),2)</f>
        <v>1417.47</v>
      </c>
      <c r="L57" s="550">
        <f>ROUND((L$6)*(K57/100),2)</f>
        <v>0</v>
      </c>
    </row>
    <row r="58" spans="1:12">
      <c r="A58" s="3" t="s">
        <v>247</v>
      </c>
      <c r="B58" s="17">
        <v>93</v>
      </c>
      <c r="C58" s="22">
        <f t="shared" si="6"/>
        <v>1464.72</v>
      </c>
      <c r="D58" s="26"/>
      <c r="E58" s="95" t="s">
        <v>248</v>
      </c>
      <c r="F58" s="126"/>
      <c r="G58" s="127"/>
      <c r="H58" s="112"/>
      <c r="I58" s="121" t="s">
        <v>226</v>
      </c>
      <c r="J58" s="124">
        <v>70</v>
      </c>
      <c r="K58" s="550">
        <f>ROUND((C$7)*(J58/100),2)</f>
        <v>1102.48</v>
      </c>
      <c r="L58" s="550">
        <f>ROUND((L$6)*(K58/100),2)</f>
        <v>0</v>
      </c>
    </row>
    <row r="59" spans="1:12">
      <c r="A59" s="3" t="s">
        <v>249</v>
      </c>
      <c r="B59" s="17">
        <v>64</v>
      </c>
      <c r="C59" s="22">
        <f t="shared" si="6"/>
        <v>1007.98</v>
      </c>
      <c r="D59" s="26"/>
      <c r="E59" s="3" t="s">
        <v>250</v>
      </c>
      <c r="F59" s="21">
        <v>2500</v>
      </c>
      <c r="G59" s="104">
        <f t="shared" ref="G59:G85" si="7">$B$4*F59</f>
        <v>131.44</v>
      </c>
      <c r="H59" s="112"/>
      <c r="I59" s="136" t="s">
        <v>215</v>
      </c>
      <c r="J59" s="136"/>
      <c r="K59" s="136"/>
      <c r="L59" s="137"/>
    </row>
    <row r="60" spans="1:12">
      <c r="A60" s="3" t="s">
        <v>251</v>
      </c>
      <c r="B60" s="17">
        <v>61</v>
      </c>
      <c r="C60" s="22">
        <f t="shared" si="6"/>
        <v>960.73</v>
      </c>
      <c r="D60" s="26"/>
      <c r="E60" s="3" t="s">
        <v>252</v>
      </c>
      <c r="F60" s="21">
        <v>2900</v>
      </c>
      <c r="G60" s="104">
        <f t="shared" si="7"/>
        <v>152.47039999999998</v>
      </c>
      <c r="H60" s="128"/>
      <c r="I60" s="121" t="s">
        <v>253</v>
      </c>
      <c r="J60" s="122">
        <v>150</v>
      </c>
      <c r="K60" s="550">
        <f t="shared" ref="K60:K65" si="8">ROUND((C$7)*(J60/100),2)</f>
        <v>2362.46</v>
      </c>
      <c r="L60" s="550">
        <f t="shared" ref="L60:L65" si="9">ROUND((L$6)*(K60/100),2)</f>
        <v>0</v>
      </c>
    </row>
    <row r="61" spans="1:12">
      <c r="A61" s="3" t="s">
        <v>254</v>
      </c>
      <c r="B61" s="17">
        <v>100</v>
      </c>
      <c r="C61" s="22">
        <f t="shared" si="6"/>
        <v>1574.97</v>
      </c>
      <c r="D61" s="26"/>
      <c r="E61" s="3" t="s">
        <v>255</v>
      </c>
      <c r="F61" s="21">
        <v>2250</v>
      </c>
      <c r="G61" s="104">
        <f t="shared" si="7"/>
        <v>118.29599999999999</v>
      </c>
      <c r="H61" s="112"/>
      <c r="I61" s="121" t="s">
        <v>256</v>
      </c>
      <c r="J61" s="122">
        <v>120</v>
      </c>
      <c r="K61" s="550">
        <f t="shared" si="8"/>
        <v>1889.96</v>
      </c>
      <c r="L61" s="550">
        <f t="shared" si="9"/>
        <v>0</v>
      </c>
    </row>
    <row r="62" spans="1:12">
      <c r="A62" s="3" t="s">
        <v>257</v>
      </c>
      <c r="B62" s="17">
        <v>93</v>
      </c>
      <c r="C62" s="22">
        <f t="shared" si="6"/>
        <v>1464.72</v>
      </c>
      <c r="D62" s="26"/>
      <c r="E62" s="21" t="s">
        <v>258</v>
      </c>
      <c r="F62" s="21">
        <v>1700</v>
      </c>
      <c r="G62" s="104">
        <f t="shared" si="7"/>
        <v>89.379199999999997</v>
      </c>
      <c r="H62" s="112"/>
      <c r="I62" s="121" t="s">
        <v>259</v>
      </c>
      <c r="J62" s="122">
        <v>120</v>
      </c>
      <c r="K62" s="550">
        <f t="shared" si="8"/>
        <v>1889.96</v>
      </c>
      <c r="L62" s="550">
        <f t="shared" si="9"/>
        <v>0</v>
      </c>
    </row>
    <row r="63" spans="1:12">
      <c r="A63" s="3" t="s">
        <v>260</v>
      </c>
      <c r="B63" s="138">
        <v>122</v>
      </c>
      <c r="C63" s="138">
        <f t="shared" si="6"/>
        <v>1921.46</v>
      </c>
      <c r="D63" s="26"/>
      <c r="E63" s="3" t="s">
        <v>261</v>
      </c>
      <c r="F63" s="21">
        <v>1700</v>
      </c>
      <c r="G63" s="104">
        <f t="shared" si="7"/>
        <v>89.379199999999997</v>
      </c>
      <c r="H63" s="112"/>
      <c r="I63" s="121" t="s">
        <v>262</v>
      </c>
      <c r="J63" s="122">
        <v>90</v>
      </c>
      <c r="K63" s="550">
        <f t="shared" si="8"/>
        <v>1417.47</v>
      </c>
      <c r="L63" s="550">
        <f t="shared" si="9"/>
        <v>0</v>
      </c>
    </row>
    <row r="64" spans="1:12">
      <c r="A64" s="3" t="s">
        <v>263</v>
      </c>
      <c r="B64" s="138">
        <v>45</v>
      </c>
      <c r="C64" s="138">
        <f t="shared" si="6"/>
        <v>708.74</v>
      </c>
      <c r="D64" s="26"/>
      <c r="E64" s="3" t="s">
        <v>264</v>
      </c>
      <c r="F64" s="21">
        <v>1550</v>
      </c>
      <c r="G64" s="104">
        <f t="shared" si="7"/>
        <v>81.492800000000003</v>
      </c>
      <c r="H64" s="112"/>
      <c r="I64" s="121" t="s">
        <v>251</v>
      </c>
      <c r="J64" s="122">
        <v>85</v>
      </c>
      <c r="K64" s="550">
        <f t="shared" si="8"/>
        <v>1338.72</v>
      </c>
      <c r="L64" s="550">
        <f t="shared" si="9"/>
        <v>0</v>
      </c>
    </row>
    <row r="65" spans="1:12">
      <c r="A65" s="3" t="s">
        <v>265</v>
      </c>
      <c r="B65" s="138">
        <v>44</v>
      </c>
      <c r="C65" s="138">
        <f t="shared" si="6"/>
        <v>692.99</v>
      </c>
      <c r="D65" s="26"/>
      <c r="E65" s="3" t="s">
        <v>266</v>
      </c>
      <c r="F65" s="21">
        <v>1700</v>
      </c>
      <c r="G65" s="104">
        <f t="shared" si="7"/>
        <v>89.379199999999997</v>
      </c>
      <c r="H65" s="112"/>
      <c r="I65" s="121" t="s">
        <v>267</v>
      </c>
      <c r="J65" s="129">
        <v>80</v>
      </c>
      <c r="K65" s="550">
        <f t="shared" si="8"/>
        <v>1259.98</v>
      </c>
      <c r="L65" s="550">
        <f t="shared" si="9"/>
        <v>0</v>
      </c>
    </row>
    <row r="66" spans="1:12">
      <c r="A66" s="95" t="s">
        <v>248</v>
      </c>
      <c r="B66" s="139"/>
      <c r="C66" s="139"/>
      <c r="D66" s="26"/>
      <c r="E66" s="3" t="s">
        <v>268</v>
      </c>
      <c r="F66" s="21">
        <v>1550</v>
      </c>
      <c r="G66" s="104">
        <f t="shared" si="7"/>
        <v>81.492800000000003</v>
      </c>
      <c r="H66" s="112"/>
      <c r="I66" s="140" t="s">
        <v>248</v>
      </c>
      <c r="J66" s="136"/>
      <c r="K66" s="136"/>
      <c r="L66" s="137"/>
    </row>
    <row r="67" spans="1:12">
      <c r="A67" s="141" t="s">
        <v>269</v>
      </c>
      <c r="B67" s="138">
        <v>180</v>
      </c>
      <c r="C67" s="142">
        <f t="shared" ref="C67:C89" si="10">ROUND((C$7)*(B67/100),2)</f>
        <v>2834.95</v>
      </c>
      <c r="D67" s="26"/>
      <c r="E67" s="3" t="s">
        <v>270</v>
      </c>
      <c r="F67" s="21">
        <v>1700</v>
      </c>
      <c r="G67" s="104">
        <f t="shared" si="7"/>
        <v>89.379199999999997</v>
      </c>
      <c r="H67" s="112"/>
      <c r="I67" s="143" t="s">
        <v>271</v>
      </c>
      <c r="J67" s="129">
        <v>200</v>
      </c>
      <c r="K67" s="550">
        <f t="shared" ref="K67:K76" si="11">ROUND((C$7)*(J67/100),2)</f>
        <v>3149.94</v>
      </c>
      <c r="L67" s="550">
        <f t="shared" ref="L67:L76" si="12">ROUND((L$6)*(K67/100),2)</f>
        <v>0</v>
      </c>
    </row>
    <row r="68" spans="1:12">
      <c r="A68" s="3" t="s">
        <v>272</v>
      </c>
      <c r="B68" s="17">
        <v>145</v>
      </c>
      <c r="C68" s="22">
        <f t="shared" si="10"/>
        <v>2283.71</v>
      </c>
      <c r="D68" s="26"/>
      <c r="E68" s="3" t="s">
        <v>273</v>
      </c>
      <c r="F68" s="21">
        <v>1550</v>
      </c>
      <c r="G68" s="104">
        <f t="shared" si="7"/>
        <v>81.492800000000003</v>
      </c>
      <c r="H68" s="112"/>
      <c r="I68" s="121" t="s">
        <v>274</v>
      </c>
      <c r="J68" s="122">
        <v>190</v>
      </c>
      <c r="K68" s="550">
        <f t="shared" si="11"/>
        <v>2992.44</v>
      </c>
      <c r="L68" s="550">
        <f t="shared" si="12"/>
        <v>0</v>
      </c>
    </row>
    <row r="69" spans="1:12">
      <c r="A69" s="3" t="s">
        <v>275</v>
      </c>
      <c r="B69" s="17">
        <v>135</v>
      </c>
      <c r="C69" s="22">
        <f t="shared" si="10"/>
        <v>2126.21</v>
      </c>
      <c r="D69" s="26"/>
      <c r="E69" s="3" t="s">
        <v>276</v>
      </c>
      <c r="F69" s="21">
        <v>1250</v>
      </c>
      <c r="G69" s="104">
        <f t="shared" si="7"/>
        <v>65.72</v>
      </c>
      <c r="H69" s="112"/>
      <c r="I69" s="121" t="s">
        <v>277</v>
      </c>
      <c r="J69" s="122">
        <v>175</v>
      </c>
      <c r="K69" s="550">
        <f t="shared" si="11"/>
        <v>2756.2</v>
      </c>
      <c r="L69" s="550">
        <f t="shared" si="12"/>
        <v>0</v>
      </c>
    </row>
    <row r="70" spans="1:12">
      <c r="A70" s="3" t="s">
        <v>278</v>
      </c>
      <c r="B70" s="17">
        <v>120</v>
      </c>
      <c r="C70" s="22">
        <f t="shared" si="10"/>
        <v>1889.96</v>
      </c>
      <c r="D70" s="26"/>
      <c r="E70" s="3" t="s">
        <v>279</v>
      </c>
      <c r="F70" s="21">
        <v>1200</v>
      </c>
      <c r="G70" s="104">
        <f t="shared" si="7"/>
        <v>63.091200000000001</v>
      </c>
      <c r="H70" s="112"/>
      <c r="I70" s="121" t="s">
        <v>280</v>
      </c>
      <c r="J70" s="122">
        <v>140</v>
      </c>
      <c r="K70" s="550">
        <f t="shared" si="11"/>
        <v>2204.96</v>
      </c>
      <c r="L70" s="550">
        <f t="shared" si="12"/>
        <v>0</v>
      </c>
    </row>
    <row r="71" spans="1:12">
      <c r="A71" s="3" t="s">
        <v>281</v>
      </c>
      <c r="B71" s="17">
        <v>110</v>
      </c>
      <c r="C71" s="22">
        <f t="shared" si="10"/>
        <v>1732.47</v>
      </c>
      <c r="D71" s="26"/>
      <c r="E71" s="3" t="s">
        <v>282</v>
      </c>
      <c r="F71" s="21">
        <v>1700</v>
      </c>
      <c r="G71" s="104">
        <f t="shared" si="7"/>
        <v>89.379199999999997</v>
      </c>
      <c r="H71" s="112"/>
      <c r="I71" s="121" t="s">
        <v>283</v>
      </c>
      <c r="J71" s="122">
        <v>90</v>
      </c>
      <c r="K71" s="550">
        <f t="shared" si="11"/>
        <v>1417.47</v>
      </c>
      <c r="L71" s="550">
        <f t="shared" si="12"/>
        <v>0</v>
      </c>
    </row>
    <row r="72" spans="1:12">
      <c r="A72" s="3" t="s">
        <v>284</v>
      </c>
      <c r="B72" s="17">
        <v>94</v>
      </c>
      <c r="C72" s="22">
        <f t="shared" si="10"/>
        <v>1480.47</v>
      </c>
      <c r="D72" s="26"/>
      <c r="E72" s="3" t="s">
        <v>285</v>
      </c>
      <c r="F72" s="21">
        <v>1250</v>
      </c>
      <c r="G72" s="104">
        <f t="shared" si="7"/>
        <v>65.72</v>
      </c>
      <c r="H72" s="112"/>
      <c r="I72" s="121" t="s">
        <v>286</v>
      </c>
      <c r="J72" s="122">
        <v>90</v>
      </c>
      <c r="K72" s="550">
        <f t="shared" si="11"/>
        <v>1417.47</v>
      </c>
      <c r="L72" s="550">
        <f t="shared" si="12"/>
        <v>0</v>
      </c>
    </row>
    <row r="73" spans="1:12">
      <c r="A73" s="3" t="s">
        <v>287</v>
      </c>
      <c r="B73" s="17">
        <v>97</v>
      </c>
      <c r="C73" s="22">
        <f t="shared" si="10"/>
        <v>1527.72</v>
      </c>
      <c r="D73" s="26"/>
      <c r="E73" s="3" t="s">
        <v>288</v>
      </c>
      <c r="F73" s="21">
        <v>1700</v>
      </c>
      <c r="G73" s="104">
        <f t="shared" si="7"/>
        <v>89.379199999999997</v>
      </c>
      <c r="H73" s="112"/>
      <c r="I73" s="121" t="s">
        <v>289</v>
      </c>
      <c r="J73" s="122">
        <v>90</v>
      </c>
      <c r="K73" s="550">
        <f t="shared" si="11"/>
        <v>1417.47</v>
      </c>
      <c r="L73" s="550">
        <f t="shared" si="12"/>
        <v>0</v>
      </c>
    </row>
    <row r="74" spans="1:12">
      <c r="A74" s="3" t="s">
        <v>290</v>
      </c>
      <c r="B74" s="17">
        <v>97</v>
      </c>
      <c r="C74" s="22">
        <f t="shared" si="10"/>
        <v>1527.72</v>
      </c>
      <c r="D74" s="26"/>
      <c r="E74" s="3" t="s">
        <v>291</v>
      </c>
      <c r="F74" s="21">
        <v>1550</v>
      </c>
      <c r="G74" s="104">
        <f t="shared" si="7"/>
        <v>81.492800000000003</v>
      </c>
      <c r="H74" s="112"/>
      <c r="I74" s="121" t="s">
        <v>292</v>
      </c>
      <c r="J74" s="122">
        <v>90</v>
      </c>
      <c r="K74" s="550">
        <f t="shared" si="11"/>
        <v>1417.47</v>
      </c>
      <c r="L74" s="550">
        <f t="shared" si="12"/>
        <v>0</v>
      </c>
    </row>
    <row r="75" spans="1:12">
      <c r="A75" s="3" t="s">
        <v>293</v>
      </c>
      <c r="B75" s="17">
        <v>94</v>
      </c>
      <c r="C75" s="22">
        <f t="shared" si="10"/>
        <v>1480.47</v>
      </c>
      <c r="D75" s="26"/>
      <c r="E75" s="3" t="s">
        <v>294</v>
      </c>
      <c r="F75" s="21">
        <v>1200</v>
      </c>
      <c r="G75" s="104">
        <f t="shared" si="7"/>
        <v>63.091200000000001</v>
      </c>
      <c r="H75" s="112"/>
      <c r="I75" s="121" t="s">
        <v>295</v>
      </c>
      <c r="J75" s="122">
        <v>90</v>
      </c>
      <c r="K75" s="550">
        <f t="shared" si="11"/>
        <v>1417.47</v>
      </c>
      <c r="L75" s="550">
        <f t="shared" si="12"/>
        <v>0</v>
      </c>
    </row>
    <row r="76" spans="1:12">
      <c r="A76" s="3" t="s">
        <v>296</v>
      </c>
      <c r="B76" s="17">
        <v>90</v>
      </c>
      <c r="C76" s="22">
        <f t="shared" si="10"/>
        <v>1417.47</v>
      </c>
      <c r="D76" s="1"/>
      <c r="E76" s="3" t="s">
        <v>297</v>
      </c>
      <c r="F76" s="21">
        <v>1700</v>
      </c>
      <c r="G76" s="104">
        <f t="shared" si="7"/>
        <v>89.379199999999997</v>
      </c>
      <c r="H76" s="112"/>
      <c r="I76" s="121" t="s">
        <v>298</v>
      </c>
      <c r="J76" s="124">
        <v>95</v>
      </c>
      <c r="K76" s="550">
        <f t="shared" si="11"/>
        <v>1496.22</v>
      </c>
      <c r="L76" s="550">
        <f t="shared" si="12"/>
        <v>0</v>
      </c>
    </row>
    <row r="77" spans="1:12">
      <c r="A77" s="3" t="s">
        <v>299</v>
      </c>
      <c r="B77" s="17">
        <v>88</v>
      </c>
      <c r="C77" s="22">
        <f t="shared" si="10"/>
        <v>1385.97</v>
      </c>
      <c r="D77" s="1"/>
      <c r="E77" s="3" t="s">
        <v>300</v>
      </c>
      <c r="F77" s="21">
        <v>1550</v>
      </c>
      <c r="G77" s="104">
        <f t="shared" si="7"/>
        <v>81.492800000000003</v>
      </c>
      <c r="H77" s="112"/>
    </row>
    <row r="78" spans="1:12">
      <c r="A78" s="3" t="s">
        <v>301</v>
      </c>
      <c r="B78" s="17">
        <v>72</v>
      </c>
      <c r="C78" s="22">
        <f t="shared" si="10"/>
        <v>1133.98</v>
      </c>
      <c r="D78" s="1"/>
      <c r="E78" s="3" t="s">
        <v>302</v>
      </c>
      <c r="F78" s="21">
        <v>1000</v>
      </c>
      <c r="G78" s="104">
        <f t="shared" si="7"/>
        <v>52.576000000000001</v>
      </c>
      <c r="H78" s="112"/>
    </row>
    <row r="79" spans="1:12">
      <c r="A79" s="3" t="s">
        <v>304</v>
      </c>
      <c r="B79" s="17">
        <v>70</v>
      </c>
      <c r="C79" s="22">
        <f t="shared" si="10"/>
        <v>1102.48</v>
      </c>
      <c r="D79" s="1"/>
      <c r="E79" s="3" t="s">
        <v>305</v>
      </c>
      <c r="F79" s="21">
        <v>875</v>
      </c>
      <c r="G79" s="104">
        <f t="shared" si="7"/>
        <v>46.003999999999998</v>
      </c>
      <c r="H79" s="128"/>
    </row>
    <row r="80" spans="1:12">
      <c r="A80" s="3" t="s">
        <v>306</v>
      </c>
      <c r="B80" s="17">
        <v>70</v>
      </c>
      <c r="C80" s="22">
        <f t="shared" si="10"/>
        <v>1102.48</v>
      </c>
      <c r="D80" s="1"/>
      <c r="E80" s="141" t="s">
        <v>307</v>
      </c>
      <c r="F80" s="21">
        <v>500</v>
      </c>
      <c r="G80" s="104">
        <f t="shared" si="7"/>
        <v>26.288</v>
      </c>
      <c r="H80" s="112"/>
    </row>
    <row r="81" spans="1:12">
      <c r="A81" s="3" t="s">
        <v>309</v>
      </c>
      <c r="B81" s="17">
        <v>94</v>
      </c>
      <c r="C81" s="22">
        <f t="shared" si="10"/>
        <v>1480.47</v>
      </c>
      <c r="D81" s="1"/>
      <c r="E81" s="135" t="s">
        <v>310</v>
      </c>
      <c r="F81" s="21">
        <v>800</v>
      </c>
      <c r="G81" s="104">
        <f t="shared" si="7"/>
        <v>42.0608</v>
      </c>
      <c r="H81" s="112"/>
    </row>
    <row r="82" spans="1:12">
      <c r="A82" s="3" t="s">
        <v>311</v>
      </c>
      <c r="B82" s="17">
        <v>88</v>
      </c>
      <c r="C82" s="22">
        <f t="shared" si="10"/>
        <v>1385.97</v>
      </c>
      <c r="D82" s="1"/>
      <c r="E82" s="3" t="s">
        <v>312</v>
      </c>
      <c r="F82" s="21">
        <v>500</v>
      </c>
      <c r="G82" s="104">
        <f t="shared" si="7"/>
        <v>26.288</v>
      </c>
      <c r="H82" s="112"/>
    </row>
    <row r="83" spans="1:12">
      <c r="A83" s="3" t="s">
        <v>313</v>
      </c>
      <c r="B83" s="17">
        <v>90</v>
      </c>
      <c r="C83" s="22">
        <f t="shared" si="10"/>
        <v>1417.47</v>
      </c>
      <c r="D83" s="1"/>
      <c r="E83" s="3" t="s">
        <v>314</v>
      </c>
      <c r="F83" s="21">
        <v>500</v>
      </c>
      <c r="G83" s="104">
        <f t="shared" si="7"/>
        <v>26.288</v>
      </c>
      <c r="H83" s="112"/>
    </row>
    <row r="84" spans="1:12">
      <c r="A84" s="3" t="s">
        <v>315</v>
      </c>
      <c r="B84" s="17">
        <v>88</v>
      </c>
      <c r="C84" s="22">
        <f t="shared" si="10"/>
        <v>1385.97</v>
      </c>
      <c r="D84" s="1"/>
      <c r="E84" s="3" t="s">
        <v>316</v>
      </c>
      <c r="F84" s="21">
        <v>675</v>
      </c>
      <c r="G84" s="104">
        <f t="shared" si="7"/>
        <v>35.488799999999998</v>
      </c>
      <c r="H84" s="112"/>
    </row>
    <row r="85" spans="1:12">
      <c r="A85" s="3" t="s">
        <v>318</v>
      </c>
      <c r="B85" s="17">
        <v>94</v>
      </c>
      <c r="C85" s="22">
        <f t="shared" si="10"/>
        <v>1480.47</v>
      </c>
      <c r="D85" s="1"/>
      <c r="E85" s="3" t="s">
        <v>226</v>
      </c>
      <c r="F85" s="21">
        <v>500</v>
      </c>
      <c r="G85" s="104">
        <f t="shared" si="7"/>
        <v>26.288</v>
      </c>
      <c r="H85" s="112"/>
    </row>
    <row r="86" spans="1:12">
      <c r="A86" s="3" t="s">
        <v>320</v>
      </c>
      <c r="B86" s="17">
        <v>90</v>
      </c>
      <c r="C86" s="22">
        <f t="shared" si="10"/>
        <v>1417.47</v>
      </c>
      <c r="D86" s="1"/>
      <c r="E86" s="26"/>
      <c r="F86" s="84"/>
      <c r="G86" s="112"/>
      <c r="H86" s="112"/>
    </row>
    <row r="87" spans="1:12">
      <c r="A87" s="3" t="s">
        <v>321</v>
      </c>
      <c r="B87" s="17">
        <v>88</v>
      </c>
      <c r="C87" s="22">
        <f t="shared" si="10"/>
        <v>1385.97</v>
      </c>
      <c r="D87" s="1"/>
      <c r="E87" s="26"/>
      <c r="F87" s="84"/>
      <c r="G87" s="112"/>
      <c r="H87" s="112"/>
    </row>
    <row r="88" spans="1:12">
      <c r="A88" s="3" t="s">
        <v>322</v>
      </c>
      <c r="B88" s="17">
        <v>72</v>
      </c>
      <c r="C88" s="22">
        <f t="shared" si="10"/>
        <v>1133.98</v>
      </c>
      <c r="D88" s="1"/>
      <c r="E88" s="26"/>
      <c r="F88" s="84"/>
      <c r="G88" s="112"/>
      <c r="H88" s="112"/>
    </row>
    <row r="89" spans="1:12">
      <c r="A89" s="3" t="s">
        <v>324</v>
      </c>
      <c r="B89" s="17">
        <v>70</v>
      </c>
      <c r="C89" s="22">
        <f t="shared" si="10"/>
        <v>1102.48</v>
      </c>
      <c r="D89" s="26"/>
      <c r="E89" s="26"/>
      <c r="F89" s="84"/>
      <c r="G89" s="112"/>
      <c r="H89" s="112"/>
    </row>
    <row r="90" spans="1:12">
      <c r="A90" s="144" t="s">
        <v>326</v>
      </c>
      <c r="B90" s="12"/>
      <c r="C90" s="52"/>
      <c r="D90" s="26"/>
      <c r="E90" s="26"/>
      <c r="F90" s="84"/>
      <c r="G90" s="112"/>
      <c r="H90" s="112"/>
      <c r="I90" s="120"/>
      <c r="J90" s="120"/>
      <c r="K90" s="120"/>
      <c r="L90" s="120"/>
    </row>
    <row r="91" spans="1:12">
      <c r="D91" s="26"/>
      <c r="E91" s="82"/>
      <c r="F91" s="84"/>
      <c r="G91" s="112"/>
      <c r="H91" s="112"/>
      <c r="I91" s="120"/>
      <c r="J91" s="120"/>
      <c r="K91" s="120"/>
      <c r="L91" s="120"/>
    </row>
    <row r="92" spans="1:12">
      <c r="D92" s="1"/>
      <c r="E92" s="83"/>
      <c r="F92" s="84"/>
      <c r="G92" s="112"/>
      <c r="H92" s="112"/>
      <c r="I92" s="120"/>
      <c r="J92" s="120"/>
      <c r="K92" s="120"/>
      <c r="L92" s="120"/>
    </row>
    <row r="93" spans="1:12">
      <c r="A93" s="461" t="s">
        <v>112</v>
      </c>
      <c r="B93" s="463" t="s">
        <v>113</v>
      </c>
      <c r="C93" s="464"/>
      <c r="D93" s="464"/>
      <c r="E93" s="464"/>
      <c r="F93" s="464"/>
      <c r="G93" s="464"/>
      <c r="H93" s="464"/>
      <c r="I93" s="464"/>
      <c r="J93" s="464"/>
      <c r="K93" s="464"/>
      <c r="L93" s="465"/>
    </row>
    <row r="94" spans="1:12">
      <c r="A94" s="462"/>
      <c r="B94" s="466"/>
      <c r="C94" s="467"/>
      <c r="D94" s="467"/>
      <c r="E94" s="467"/>
      <c r="F94" s="467"/>
      <c r="G94" s="467"/>
      <c r="H94" s="467"/>
      <c r="I94" s="467"/>
      <c r="J94" s="467"/>
      <c r="K94" s="467"/>
      <c r="L94" s="468"/>
    </row>
    <row r="95" spans="1:12">
      <c r="D95" s="1"/>
      <c r="E95" s="26"/>
      <c r="F95" s="84"/>
      <c r="G95" s="112"/>
      <c r="H95" s="112"/>
      <c r="I95" s="120"/>
      <c r="J95" s="120"/>
      <c r="K95" s="120"/>
      <c r="L95" s="120"/>
    </row>
    <row r="96" spans="1:12">
      <c r="A96" s="461" t="s">
        <v>114</v>
      </c>
      <c r="B96" s="463" t="s">
        <v>327</v>
      </c>
      <c r="C96" s="464"/>
      <c r="D96" s="464"/>
      <c r="E96" s="464"/>
      <c r="F96" s="464"/>
      <c r="G96" s="464"/>
      <c r="H96" s="464"/>
      <c r="I96" s="464"/>
      <c r="J96" s="464"/>
      <c r="K96" s="464"/>
      <c r="L96" s="465"/>
    </row>
    <row r="97" spans="1:12">
      <c r="A97" s="462"/>
      <c r="B97" s="466"/>
      <c r="C97" s="467"/>
      <c r="D97" s="467"/>
      <c r="E97" s="467"/>
      <c r="F97" s="467"/>
      <c r="G97" s="467"/>
      <c r="H97" s="467"/>
      <c r="I97" s="467"/>
      <c r="J97" s="467"/>
      <c r="K97" s="467"/>
      <c r="L97" s="468"/>
    </row>
    <row r="98" spans="1:12">
      <c r="D98" s="1"/>
      <c r="E98" s="26"/>
      <c r="F98" s="84"/>
      <c r="G98" s="112"/>
      <c r="H98" s="112"/>
      <c r="I98" s="120"/>
      <c r="J98" s="120"/>
      <c r="K98" s="120"/>
      <c r="L98" s="120"/>
    </row>
    <row r="99" spans="1:12">
      <c r="D99" s="1"/>
      <c r="E99" s="26"/>
      <c r="F99" s="84"/>
      <c r="G99" s="112"/>
      <c r="H99" s="112"/>
      <c r="I99" s="120"/>
      <c r="J99" s="120"/>
      <c r="K99" s="120"/>
      <c r="L99" s="120"/>
    </row>
    <row r="100" spans="1:12">
      <c r="D100" s="1"/>
      <c r="E100" s="26"/>
      <c r="F100" s="84"/>
      <c r="G100" s="112"/>
      <c r="H100" s="112"/>
      <c r="I100" s="120"/>
      <c r="J100" s="120"/>
      <c r="K100" s="120"/>
      <c r="L100" s="120"/>
    </row>
    <row r="101" spans="1:12">
      <c r="D101" s="1"/>
      <c r="E101" s="26"/>
      <c r="F101" s="84"/>
      <c r="G101" s="112"/>
      <c r="H101" s="112"/>
      <c r="I101" s="120"/>
      <c r="J101" s="120"/>
      <c r="K101" s="120"/>
      <c r="L101" s="120"/>
    </row>
    <row r="102" spans="1:12">
      <c r="D102" s="1"/>
      <c r="E102" s="26"/>
      <c r="F102" s="84"/>
      <c r="G102" s="112"/>
      <c r="H102" s="112"/>
      <c r="I102" s="120"/>
      <c r="J102" s="120"/>
      <c r="K102" s="120"/>
      <c r="L102" s="120"/>
    </row>
    <row r="103" spans="1:12">
      <c r="D103" s="1"/>
      <c r="E103" s="83"/>
      <c r="F103" s="84"/>
      <c r="G103" s="112"/>
      <c r="H103" s="112"/>
      <c r="I103" s="120"/>
      <c r="J103" s="120"/>
      <c r="K103" s="120"/>
      <c r="L103" s="120"/>
    </row>
    <row r="104" spans="1:12">
      <c r="D104" s="1"/>
      <c r="E104" s="26"/>
      <c r="F104" s="84"/>
      <c r="G104" s="112"/>
      <c r="H104" s="112"/>
      <c r="I104" s="120"/>
      <c r="J104" s="120"/>
      <c r="K104" s="120"/>
      <c r="L104" s="120"/>
    </row>
    <row r="105" spans="1:12">
      <c r="D105" s="1"/>
      <c r="E105" s="26"/>
      <c r="F105" s="84"/>
      <c r="G105" s="112"/>
      <c r="H105" s="112"/>
      <c r="I105" s="120"/>
      <c r="J105" s="120"/>
      <c r="K105" s="120"/>
      <c r="L105" s="120"/>
    </row>
    <row r="106" spans="1:12">
      <c r="D106" s="1"/>
      <c r="E106" s="26"/>
      <c r="F106" s="84"/>
      <c r="G106" s="112"/>
      <c r="H106" s="112"/>
      <c r="I106" s="120"/>
      <c r="J106" s="120"/>
      <c r="K106" s="120"/>
      <c r="L106" s="120"/>
    </row>
    <row r="107" spans="1:12">
      <c r="D107" s="1"/>
      <c r="E107" s="26"/>
      <c r="F107" s="84"/>
      <c r="G107" s="112"/>
      <c r="H107" s="112"/>
      <c r="I107" s="120"/>
      <c r="J107" s="120"/>
      <c r="K107" s="120"/>
      <c r="L107" s="120"/>
    </row>
    <row r="108" spans="1:12">
      <c r="D108" s="1"/>
      <c r="E108" s="26"/>
      <c r="F108" s="84"/>
      <c r="G108" s="112"/>
      <c r="H108" s="112"/>
      <c r="I108" s="120"/>
      <c r="J108" s="120"/>
      <c r="K108" s="120"/>
      <c r="L108" s="120"/>
    </row>
    <row r="109" spans="1:12">
      <c r="D109" s="1"/>
      <c r="E109" s="26"/>
      <c r="F109" s="84"/>
      <c r="G109" s="112"/>
      <c r="H109" s="112"/>
      <c r="I109" s="120"/>
      <c r="J109" s="120"/>
      <c r="K109" s="120"/>
      <c r="L109" s="120"/>
    </row>
    <row r="110" spans="1:12">
      <c r="D110" s="1"/>
      <c r="E110" s="26"/>
      <c r="F110" s="84"/>
      <c r="G110" s="112"/>
      <c r="H110" s="112"/>
      <c r="I110" s="120"/>
      <c r="J110" s="120"/>
      <c r="K110" s="120"/>
      <c r="L110" s="120"/>
    </row>
    <row r="111" spans="1:12">
      <c r="D111" s="1"/>
      <c r="E111" s="26"/>
      <c r="F111" s="84"/>
      <c r="G111" s="112"/>
      <c r="H111" s="112"/>
      <c r="I111" s="120"/>
      <c r="J111" s="120"/>
      <c r="K111" s="120"/>
      <c r="L111" s="120"/>
    </row>
    <row r="112" spans="1:12">
      <c r="D112" s="1"/>
      <c r="E112" s="26"/>
      <c r="F112" s="84"/>
      <c r="G112" s="112"/>
      <c r="H112" s="112"/>
      <c r="I112" s="120"/>
      <c r="J112" s="120"/>
      <c r="K112" s="120"/>
      <c r="L112" s="120"/>
    </row>
    <row r="113" spans="4:12">
      <c r="D113" s="1"/>
      <c r="E113" s="26"/>
      <c r="F113" s="84"/>
      <c r="G113" s="112"/>
      <c r="H113" s="112"/>
      <c r="I113" s="120"/>
      <c r="J113" s="120"/>
      <c r="K113" s="120"/>
      <c r="L113" s="120"/>
    </row>
    <row r="114" spans="4:12">
      <c r="D114" s="1"/>
      <c r="E114" s="26"/>
      <c r="F114" s="84"/>
      <c r="G114" s="112"/>
      <c r="H114" s="112"/>
      <c r="I114" s="120"/>
      <c r="J114" s="120"/>
      <c r="K114" s="120"/>
      <c r="L114" s="120"/>
    </row>
    <row r="115" spans="4:12">
      <c r="D115" s="1"/>
      <c r="E115" s="26"/>
      <c r="F115" s="84"/>
      <c r="G115" s="112"/>
      <c r="H115" s="112"/>
      <c r="I115" s="120"/>
      <c r="J115" s="120"/>
      <c r="K115" s="120"/>
      <c r="L115" s="120"/>
    </row>
    <row r="116" spans="4:12">
      <c r="D116" s="1"/>
      <c r="H116" s="112"/>
      <c r="I116" s="120"/>
      <c r="J116" s="120"/>
      <c r="K116" s="120"/>
      <c r="L116" s="120"/>
    </row>
    <row r="117" spans="4:12">
      <c r="D117" s="1"/>
      <c r="I117" s="120"/>
      <c r="J117" s="120"/>
      <c r="K117" s="120"/>
      <c r="L117" s="120"/>
    </row>
    <row r="118" spans="4:12">
      <c r="I118" s="120"/>
      <c r="J118" s="120"/>
      <c r="K118" s="120"/>
      <c r="L118" s="120"/>
    </row>
    <row r="119" spans="4:12">
      <c r="I119" s="120"/>
      <c r="J119" s="120"/>
      <c r="K119" s="120"/>
      <c r="L119" s="120"/>
    </row>
    <row r="120" spans="4:12">
      <c r="I120" s="120"/>
      <c r="J120" s="120"/>
      <c r="K120" s="120"/>
      <c r="L120" s="120"/>
    </row>
    <row r="121" spans="4:12">
      <c r="I121" s="120"/>
      <c r="J121" s="120"/>
      <c r="K121" s="120"/>
      <c r="L121" s="120"/>
    </row>
    <row r="122" spans="4:12">
      <c r="I122" s="120"/>
      <c r="J122" s="120"/>
      <c r="K122" s="120"/>
      <c r="L122" s="120"/>
    </row>
    <row r="123" spans="4:12">
      <c r="I123" s="120"/>
      <c r="J123" s="120"/>
      <c r="K123" s="120"/>
      <c r="L123" s="120"/>
    </row>
    <row r="124" spans="4:12">
      <c r="I124" s="120"/>
      <c r="J124" s="120"/>
      <c r="K124" s="120"/>
      <c r="L124" s="120"/>
    </row>
    <row r="125" spans="4:12">
      <c r="I125" s="120"/>
      <c r="J125" s="120"/>
      <c r="K125" s="120"/>
      <c r="L125" s="120"/>
    </row>
    <row r="126" spans="4:12">
      <c r="I126" s="120"/>
      <c r="J126" s="120"/>
      <c r="K126" s="120"/>
      <c r="L126" s="120"/>
    </row>
    <row r="127" spans="4:12">
      <c r="I127" s="120"/>
      <c r="J127" s="120"/>
      <c r="K127" s="120"/>
      <c r="L127" s="120"/>
    </row>
  </sheetData>
  <mergeCells count="63">
    <mergeCell ref="A12:C12"/>
    <mergeCell ref="I12:K12"/>
    <mergeCell ref="I13:K13"/>
    <mergeCell ref="L15:M15"/>
    <mergeCell ref="L16:M16"/>
    <mergeCell ref="I21:J24"/>
    <mergeCell ref="I7:M7"/>
    <mergeCell ref="I9:K9"/>
    <mergeCell ref="I10:K10"/>
    <mergeCell ref="I11:K11"/>
    <mergeCell ref="K39:L39"/>
    <mergeCell ref="I26:L26"/>
    <mergeCell ref="J27:K27"/>
    <mergeCell ref="J28:K28"/>
    <mergeCell ref="J29:K29"/>
    <mergeCell ref="I32:L32"/>
    <mergeCell ref="K33:L33"/>
    <mergeCell ref="K34:L34"/>
    <mergeCell ref="K35:L35"/>
    <mergeCell ref="K36:L36"/>
    <mergeCell ref="K37:L37"/>
    <mergeCell ref="K38:L38"/>
    <mergeCell ref="I31:L31"/>
    <mergeCell ref="K51:L51"/>
    <mergeCell ref="K40:L40"/>
    <mergeCell ref="K41:L41"/>
    <mergeCell ref="B42:B45"/>
    <mergeCell ref="C42:C45"/>
    <mergeCell ref="K42:L42"/>
    <mergeCell ref="K43:L43"/>
    <mergeCell ref="K44:L44"/>
    <mergeCell ref="K45:L45"/>
    <mergeCell ref="K46:L46"/>
    <mergeCell ref="K47:L47"/>
    <mergeCell ref="K48:L48"/>
    <mergeCell ref="K49:L49"/>
    <mergeCell ref="K50:L50"/>
    <mergeCell ref="K69:L69"/>
    <mergeCell ref="K70:L70"/>
    <mergeCell ref="K71:L71"/>
    <mergeCell ref="K72:L72"/>
    <mergeCell ref="J52:J55"/>
    <mergeCell ref="K52:L55"/>
    <mergeCell ref="K56:L56"/>
    <mergeCell ref="K57:L57"/>
    <mergeCell ref="K58:L58"/>
    <mergeCell ref="K60:L60"/>
    <mergeCell ref="A1:M1"/>
    <mergeCell ref="K74:L74"/>
    <mergeCell ref="K75:L75"/>
    <mergeCell ref="K76:L76"/>
    <mergeCell ref="A96:A97"/>
    <mergeCell ref="B96:L97"/>
    <mergeCell ref="A93:A94"/>
    <mergeCell ref="B93:L94"/>
    <mergeCell ref="K73:L73"/>
    <mergeCell ref="K61:L61"/>
    <mergeCell ref="K62:L62"/>
    <mergeCell ref="K63:L63"/>
    <mergeCell ref="K64:L64"/>
    <mergeCell ref="K65:L65"/>
    <mergeCell ref="K67:L67"/>
    <mergeCell ref="K68:L68"/>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workbookViewId="0">
      <selection activeCell="B1" sqref="B1:G1"/>
    </sheetView>
  </sheetViews>
  <sheetFormatPr defaultRowHeight="15.5"/>
  <cols>
    <col min="1" max="1" width="2.26953125" style="146" customWidth="1"/>
    <col min="2" max="2" width="29.81640625" style="146" customWidth="1"/>
    <col min="3" max="3" width="13.453125" style="146" customWidth="1"/>
    <col min="4" max="4" width="14" style="146" customWidth="1"/>
    <col min="5" max="5" width="13.453125" style="146" customWidth="1"/>
    <col min="6" max="6" width="11.26953125" style="146" customWidth="1"/>
    <col min="7" max="7" width="35.81640625" style="146" bestFit="1" customWidth="1"/>
    <col min="8" max="256" width="9.1796875" style="146"/>
    <col min="257" max="257" width="2.26953125" style="146" customWidth="1"/>
    <col min="258" max="258" width="29.81640625" style="146" customWidth="1"/>
    <col min="259" max="259" width="13.453125" style="146" customWidth="1"/>
    <col min="260" max="260" width="14" style="146" customWidth="1"/>
    <col min="261" max="261" width="13.453125" style="146" customWidth="1"/>
    <col min="262" max="262" width="11.26953125" style="146" customWidth="1"/>
    <col min="263" max="263" width="35.81640625" style="146" bestFit="1" customWidth="1"/>
    <col min="264" max="512" width="9.1796875" style="146"/>
    <col min="513" max="513" width="2.26953125" style="146" customWidth="1"/>
    <col min="514" max="514" width="29.81640625" style="146" customWidth="1"/>
    <col min="515" max="515" width="13.453125" style="146" customWidth="1"/>
    <col min="516" max="516" width="14" style="146" customWidth="1"/>
    <col min="517" max="517" width="13.453125" style="146" customWidth="1"/>
    <col min="518" max="518" width="11.26953125" style="146" customWidth="1"/>
    <col min="519" max="519" width="35.81640625" style="146" bestFit="1" customWidth="1"/>
    <col min="520" max="768" width="9.1796875" style="146"/>
    <col min="769" max="769" width="2.26953125" style="146" customWidth="1"/>
    <col min="770" max="770" width="29.81640625" style="146" customWidth="1"/>
    <col min="771" max="771" width="13.453125" style="146" customWidth="1"/>
    <col min="772" max="772" width="14" style="146" customWidth="1"/>
    <col min="773" max="773" width="13.453125" style="146" customWidth="1"/>
    <col min="774" max="774" width="11.26953125" style="146" customWidth="1"/>
    <col min="775" max="775" width="35.81640625" style="146" bestFit="1" customWidth="1"/>
    <col min="776" max="1024" width="9.1796875" style="146"/>
    <col min="1025" max="1025" width="2.26953125" style="146" customWidth="1"/>
    <col min="1026" max="1026" width="29.81640625" style="146" customWidth="1"/>
    <col min="1027" max="1027" width="13.453125" style="146" customWidth="1"/>
    <col min="1028" max="1028" width="14" style="146" customWidth="1"/>
    <col min="1029" max="1029" width="13.453125" style="146" customWidth="1"/>
    <col min="1030" max="1030" width="11.26953125" style="146" customWidth="1"/>
    <col min="1031" max="1031" width="35.81640625" style="146" bestFit="1" customWidth="1"/>
    <col min="1032" max="1280" width="9.1796875" style="146"/>
    <col min="1281" max="1281" width="2.26953125" style="146" customWidth="1"/>
    <col min="1282" max="1282" width="29.81640625" style="146" customWidth="1"/>
    <col min="1283" max="1283" width="13.453125" style="146" customWidth="1"/>
    <col min="1284" max="1284" width="14" style="146" customWidth="1"/>
    <col min="1285" max="1285" width="13.453125" style="146" customWidth="1"/>
    <col min="1286" max="1286" width="11.26953125" style="146" customWidth="1"/>
    <col min="1287" max="1287" width="35.81640625" style="146" bestFit="1" customWidth="1"/>
    <col min="1288" max="1536" width="9.1796875" style="146"/>
    <col min="1537" max="1537" width="2.26953125" style="146" customWidth="1"/>
    <col min="1538" max="1538" width="29.81640625" style="146" customWidth="1"/>
    <col min="1539" max="1539" width="13.453125" style="146" customWidth="1"/>
    <col min="1540" max="1540" width="14" style="146" customWidth="1"/>
    <col min="1541" max="1541" width="13.453125" style="146" customWidth="1"/>
    <col min="1542" max="1542" width="11.26953125" style="146" customWidth="1"/>
    <col min="1543" max="1543" width="35.81640625" style="146" bestFit="1" customWidth="1"/>
    <col min="1544" max="1792" width="9.1796875" style="146"/>
    <col min="1793" max="1793" width="2.26953125" style="146" customWidth="1"/>
    <col min="1794" max="1794" width="29.81640625" style="146" customWidth="1"/>
    <col min="1795" max="1795" width="13.453125" style="146" customWidth="1"/>
    <col min="1796" max="1796" width="14" style="146" customWidth="1"/>
    <col min="1797" max="1797" width="13.453125" style="146" customWidth="1"/>
    <col min="1798" max="1798" width="11.26953125" style="146" customWidth="1"/>
    <col min="1799" max="1799" width="35.81640625" style="146" bestFit="1" customWidth="1"/>
    <col min="1800" max="2048" width="9.1796875" style="146"/>
    <col min="2049" max="2049" width="2.26953125" style="146" customWidth="1"/>
    <col min="2050" max="2050" width="29.81640625" style="146" customWidth="1"/>
    <col min="2051" max="2051" width="13.453125" style="146" customWidth="1"/>
    <col min="2052" max="2052" width="14" style="146" customWidth="1"/>
    <col min="2053" max="2053" width="13.453125" style="146" customWidth="1"/>
    <col min="2054" max="2054" width="11.26953125" style="146" customWidth="1"/>
    <col min="2055" max="2055" width="35.81640625" style="146" bestFit="1" customWidth="1"/>
    <col min="2056" max="2304" width="9.1796875" style="146"/>
    <col min="2305" max="2305" width="2.26953125" style="146" customWidth="1"/>
    <col min="2306" max="2306" width="29.81640625" style="146" customWidth="1"/>
    <col min="2307" max="2307" width="13.453125" style="146" customWidth="1"/>
    <col min="2308" max="2308" width="14" style="146" customWidth="1"/>
    <col min="2309" max="2309" width="13.453125" style="146" customWidth="1"/>
    <col min="2310" max="2310" width="11.26953125" style="146" customWidth="1"/>
    <col min="2311" max="2311" width="35.81640625" style="146" bestFit="1" customWidth="1"/>
    <col min="2312" max="2560" width="9.1796875" style="146"/>
    <col min="2561" max="2561" width="2.26953125" style="146" customWidth="1"/>
    <col min="2562" max="2562" width="29.81640625" style="146" customWidth="1"/>
    <col min="2563" max="2563" width="13.453125" style="146" customWidth="1"/>
    <col min="2564" max="2564" width="14" style="146" customWidth="1"/>
    <col min="2565" max="2565" width="13.453125" style="146" customWidth="1"/>
    <col min="2566" max="2566" width="11.26953125" style="146" customWidth="1"/>
    <col min="2567" max="2567" width="35.81640625" style="146" bestFit="1" customWidth="1"/>
    <col min="2568" max="2816" width="9.1796875" style="146"/>
    <col min="2817" max="2817" width="2.26953125" style="146" customWidth="1"/>
    <col min="2818" max="2818" width="29.81640625" style="146" customWidth="1"/>
    <col min="2819" max="2819" width="13.453125" style="146" customWidth="1"/>
    <col min="2820" max="2820" width="14" style="146" customWidth="1"/>
    <col min="2821" max="2821" width="13.453125" style="146" customWidth="1"/>
    <col min="2822" max="2822" width="11.26953125" style="146" customWidth="1"/>
    <col min="2823" max="2823" width="35.81640625" style="146" bestFit="1" customWidth="1"/>
    <col min="2824" max="3072" width="9.1796875" style="146"/>
    <col min="3073" max="3073" width="2.26953125" style="146" customWidth="1"/>
    <col min="3074" max="3074" width="29.81640625" style="146" customWidth="1"/>
    <col min="3075" max="3075" width="13.453125" style="146" customWidth="1"/>
    <col min="3076" max="3076" width="14" style="146" customWidth="1"/>
    <col min="3077" max="3077" width="13.453125" style="146" customWidth="1"/>
    <col min="3078" max="3078" width="11.26953125" style="146" customWidth="1"/>
    <col min="3079" max="3079" width="35.81640625" style="146" bestFit="1" customWidth="1"/>
    <col min="3080" max="3328" width="9.1796875" style="146"/>
    <col min="3329" max="3329" width="2.26953125" style="146" customWidth="1"/>
    <col min="3330" max="3330" width="29.81640625" style="146" customWidth="1"/>
    <col min="3331" max="3331" width="13.453125" style="146" customWidth="1"/>
    <col min="3332" max="3332" width="14" style="146" customWidth="1"/>
    <col min="3333" max="3333" width="13.453125" style="146" customWidth="1"/>
    <col min="3334" max="3334" width="11.26953125" style="146" customWidth="1"/>
    <col min="3335" max="3335" width="35.81640625" style="146" bestFit="1" customWidth="1"/>
    <col min="3336" max="3584" width="9.1796875" style="146"/>
    <col min="3585" max="3585" width="2.26953125" style="146" customWidth="1"/>
    <col min="3586" max="3586" width="29.81640625" style="146" customWidth="1"/>
    <col min="3587" max="3587" width="13.453125" style="146" customWidth="1"/>
    <col min="3588" max="3588" width="14" style="146" customWidth="1"/>
    <col min="3589" max="3589" width="13.453125" style="146" customWidth="1"/>
    <col min="3590" max="3590" width="11.26953125" style="146" customWidth="1"/>
    <col min="3591" max="3591" width="35.81640625" style="146" bestFit="1" customWidth="1"/>
    <col min="3592" max="3840" width="9.1796875" style="146"/>
    <col min="3841" max="3841" width="2.26953125" style="146" customWidth="1"/>
    <col min="3842" max="3842" width="29.81640625" style="146" customWidth="1"/>
    <col min="3843" max="3843" width="13.453125" style="146" customWidth="1"/>
    <col min="3844" max="3844" width="14" style="146" customWidth="1"/>
    <col min="3845" max="3845" width="13.453125" style="146" customWidth="1"/>
    <col min="3846" max="3846" width="11.26953125" style="146" customWidth="1"/>
    <col min="3847" max="3847" width="35.81640625" style="146" bestFit="1" customWidth="1"/>
    <col min="3848" max="4096" width="9.1796875" style="146"/>
    <col min="4097" max="4097" width="2.26953125" style="146" customWidth="1"/>
    <col min="4098" max="4098" width="29.81640625" style="146" customWidth="1"/>
    <col min="4099" max="4099" width="13.453125" style="146" customWidth="1"/>
    <col min="4100" max="4100" width="14" style="146" customWidth="1"/>
    <col min="4101" max="4101" width="13.453125" style="146" customWidth="1"/>
    <col min="4102" max="4102" width="11.26953125" style="146" customWidth="1"/>
    <col min="4103" max="4103" width="35.81640625" style="146" bestFit="1" customWidth="1"/>
    <col min="4104" max="4352" width="9.1796875" style="146"/>
    <col min="4353" max="4353" width="2.26953125" style="146" customWidth="1"/>
    <col min="4354" max="4354" width="29.81640625" style="146" customWidth="1"/>
    <col min="4355" max="4355" width="13.453125" style="146" customWidth="1"/>
    <col min="4356" max="4356" width="14" style="146" customWidth="1"/>
    <col min="4357" max="4357" width="13.453125" style="146" customWidth="1"/>
    <col min="4358" max="4358" width="11.26953125" style="146" customWidth="1"/>
    <col min="4359" max="4359" width="35.81640625" style="146" bestFit="1" customWidth="1"/>
    <col min="4360" max="4608" width="9.1796875" style="146"/>
    <col min="4609" max="4609" width="2.26953125" style="146" customWidth="1"/>
    <col min="4610" max="4610" width="29.81640625" style="146" customWidth="1"/>
    <col min="4611" max="4611" width="13.453125" style="146" customWidth="1"/>
    <col min="4612" max="4612" width="14" style="146" customWidth="1"/>
    <col min="4613" max="4613" width="13.453125" style="146" customWidth="1"/>
    <col min="4614" max="4614" width="11.26953125" style="146" customWidth="1"/>
    <col min="4615" max="4615" width="35.81640625" style="146" bestFit="1" customWidth="1"/>
    <col min="4616" max="4864" width="9.1796875" style="146"/>
    <col min="4865" max="4865" width="2.26953125" style="146" customWidth="1"/>
    <col min="4866" max="4866" width="29.81640625" style="146" customWidth="1"/>
    <col min="4867" max="4867" width="13.453125" style="146" customWidth="1"/>
    <col min="4868" max="4868" width="14" style="146" customWidth="1"/>
    <col min="4869" max="4869" width="13.453125" style="146" customWidth="1"/>
    <col min="4870" max="4870" width="11.26953125" style="146" customWidth="1"/>
    <col min="4871" max="4871" width="35.81640625" style="146" bestFit="1" customWidth="1"/>
    <col min="4872" max="5120" width="9.1796875" style="146"/>
    <col min="5121" max="5121" width="2.26953125" style="146" customWidth="1"/>
    <col min="5122" max="5122" width="29.81640625" style="146" customWidth="1"/>
    <col min="5123" max="5123" width="13.453125" style="146" customWidth="1"/>
    <col min="5124" max="5124" width="14" style="146" customWidth="1"/>
    <col min="5125" max="5125" width="13.453125" style="146" customWidth="1"/>
    <col min="5126" max="5126" width="11.26953125" style="146" customWidth="1"/>
    <col min="5127" max="5127" width="35.81640625" style="146" bestFit="1" customWidth="1"/>
    <col min="5128" max="5376" width="9.1796875" style="146"/>
    <col min="5377" max="5377" width="2.26953125" style="146" customWidth="1"/>
    <col min="5378" max="5378" width="29.81640625" style="146" customWidth="1"/>
    <col min="5379" max="5379" width="13.453125" style="146" customWidth="1"/>
    <col min="5380" max="5380" width="14" style="146" customWidth="1"/>
    <col min="5381" max="5381" width="13.453125" style="146" customWidth="1"/>
    <col min="5382" max="5382" width="11.26953125" style="146" customWidth="1"/>
    <col min="5383" max="5383" width="35.81640625" style="146" bestFit="1" customWidth="1"/>
    <col min="5384" max="5632" width="9.1796875" style="146"/>
    <col min="5633" max="5633" width="2.26953125" style="146" customWidth="1"/>
    <col min="5634" max="5634" width="29.81640625" style="146" customWidth="1"/>
    <col min="5635" max="5635" width="13.453125" style="146" customWidth="1"/>
    <col min="5636" max="5636" width="14" style="146" customWidth="1"/>
    <col min="5637" max="5637" width="13.453125" style="146" customWidth="1"/>
    <col min="5638" max="5638" width="11.26953125" style="146" customWidth="1"/>
    <col min="5639" max="5639" width="35.81640625" style="146" bestFit="1" customWidth="1"/>
    <col min="5640" max="5888" width="9.1796875" style="146"/>
    <col min="5889" max="5889" width="2.26953125" style="146" customWidth="1"/>
    <col min="5890" max="5890" width="29.81640625" style="146" customWidth="1"/>
    <col min="5891" max="5891" width="13.453125" style="146" customWidth="1"/>
    <col min="5892" max="5892" width="14" style="146" customWidth="1"/>
    <col min="5893" max="5893" width="13.453125" style="146" customWidth="1"/>
    <col min="5894" max="5894" width="11.26953125" style="146" customWidth="1"/>
    <col min="5895" max="5895" width="35.81640625" style="146" bestFit="1" customWidth="1"/>
    <col min="5896" max="6144" width="9.1796875" style="146"/>
    <col min="6145" max="6145" width="2.26953125" style="146" customWidth="1"/>
    <col min="6146" max="6146" width="29.81640625" style="146" customWidth="1"/>
    <col min="6147" max="6147" width="13.453125" style="146" customWidth="1"/>
    <col min="6148" max="6148" width="14" style="146" customWidth="1"/>
    <col min="6149" max="6149" width="13.453125" style="146" customWidth="1"/>
    <col min="6150" max="6150" width="11.26953125" style="146" customWidth="1"/>
    <col min="6151" max="6151" width="35.81640625" style="146" bestFit="1" customWidth="1"/>
    <col min="6152" max="6400" width="9.1796875" style="146"/>
    <col min="6401" max="6401" width="2.26953125" style="146" customWidth="1"/>
    <col min="6402" max="6402" width="29.81640625" style="146" customWidth="1"/>
    <col min="6403" max="6403" width="13.453125" style="146" customWidth="1"/>
    <col min="6404" max="6404" width="14" style="146" customWidth="1"/>
    <col min="6405" max="6405" width="13.453125" style="146" customWidth="1"/>
    <col min="6406" max="6406" width="11.26953125" style="146" customWidth="1"/>
    <col min="6407" max="6407" width="35.81640625" style="146" bestFit="1" customWidth="1"/>
    <col min="6408" max="6656" width="9.1796875" style="146"/>
    <col min="6657" max="6657" width="2.26953125" style="146" customWidth="1"/>
    <col min="6658" max="6658" width="29.81640625" style="146" customWidth="1"/>
    <col min="6659" max="6659" width="13.453125" style="146" customWidth="1"/>
    <col min="6660" max="6660" width="14" style="146" customWidth="1"/>
    <col min="6661" max="6661" width="13.453125" style="146" customWidth="1"/>
    <col min="6662" max="6662" width="11.26953125" style="146" customWidth="1"/>
    <col min="6663" max="6663" width="35.81640625" style="146" bestFit="1" customWidth="1"/>
    <col min="6664" max="6912" width="9.1796875" style="146"/>
    <col min="6913" max="6913" width="2.26953125" style="146" customWidth="1"/>
    <col min="6914" max="6914" width="29.81640625" style="146" customWidth="1"/>
    <col min="6915" max="6915" width="13.453125" style="146" customWidth="1"/>
    <col min="6916" max="6916" width="14" style="146" customWidth="1"/>
    <col min="6917" max="6917" width="13.453125" style="146" customWidth="1"/>
    <col min="6918" max="6918" width="11.26953125" style="146" customWidth="1"/>
    <col min="6919" max="6919" width="35.81640625" style="146" bestFit="1" customWidth="1"/>
    <col min="6920" max="7168" width="9.1796875" style="146"/>
    <col min="7169" max="7169" width="2.26953125" style="146" customWidth="1"/>
    <col min="7170" max="7170" width="29.81640625" style="146" customWidth="1"/>
    <col min="7171" max="7171" width="13.453125" style="146" customWidth="1"/>
    <col min="7172" max="7172" width="14" style="146" customWidth="1"/>
    <col min="7173" max="7173" width="13.453125" style="146" customWidth="1"/>
    <col min="7174" max="7174" width="11.26953125" style="146" customWidth="1"/>
    <col min="7175" max="7175" width="35.81640625" style="146" bestFit="1" customWidth="1"/>
    <col min="7176" max="7424" width="9.1796875" style="146"/>
    <col min="7425" max="7425" width="2.26953125" style="146" customWidth="1"/>
    <col min="7426" max="7426" width="29.81640625" style="146" customWidth="1"/>
    <col min="7427" max="7427" width="13.453125" style="146" customWidth="1"/>
    <col min="7428" max="7428" width="14" style="146" customWidth="1"/>
    <col min="7429" max="7429" width="13.453125" style="146" customWidth="1"/>
    <col min="7430" max="7430" width="11.26953125" style="146" customWidth="1"/>
    <col min="7431" max="7431" width="35.81640625" style="146" bestFit="1" customWidth="1"/>
    <col min="7432" max="7680" width="9.1796875" style="146"/>
    <col min="7681" max="7681" width="2.26953125" style="146" customWidth="1"/>
    <col min="7682" max="7682" width="29.81640625" style="146" customWidth="1"/>
    <col min="7683" max="7683" width="13.453125" style="146" customWidth="1"/>
    <col min="7684" max="7684" width="14" style="146" customWidth="1"/>
    <col min="7685" max="7685" width="13.453125" style="146" customWidth="1"/>
    <col min="7686" max="7686" width="11.26953125" style="146" customWidth="1"/>
    <col min="7687" max="7687" width="35.81640625" style="146" bestFit="1" customWidth="1"/>
    <col min="7688" max="7936" width="9.1796875" style="146"/>
    <col min="7937" max="7937" width="2.26953125" style="146" customWidth="1"/>
    <col min="7938" max="7938" width="29.81640625" style="146" customWidth="1"/>
    <col min="7939" max="7939" width="13.453125" style="146" customWidth="1"/>
    <col min="7940" max="7940" width="14" style="146" customWidth="1"/>
    <col min="7941" max="7941" width="13.453125" style="146" customWidth="1"/>
    <col min="7942" max="7942" width="11.26953125" style="146" customWidth="1"/>
    <col min="7943" max="7943" width="35.81640625" style="146" bestFit="1" customWidth="1"/>
    <col min="7944" max="8192" width="9.1796875" style="146"/>
    <col min="8193" max="8193" width="2.26953125" style="146" customWidth="1"/>
    <col min="8194" max="8194" width="29.81640625" style="146" customWidth="1"/>
    <col min="8195" max="8195" width="13.453125" style="146" customWidth="1"/>
    <col min="8196" max="8196" width="14" style="146" customWidth="1"/>
    <col min="8197" max="8197" width="13.453125" style="146" customWidth="1"/>
    <col min="8198" max="8198" width="11.26953125" style="146" customWidth="1"/>
    <col min="8199" max="8199" width="35.81640625" style="146" bestFit="1" customWidth="1"/>
    <col min="8200" max="8448" width="9.1796875" style="146"/>
    <col min="8449" max="8449" width="2.26953125" style="146" customWidth="1"/>
    <col min="8450" max="8450" width="29.81640625" style="146" customWidth="1"/>
    <col min="8451" max="8451" width="13.453125" style="146" customWidth="1"/>
    <col min="8452" max="8452" width="14" style="146" customWidth="1"/>
    <col min="8453" max="8453" width="13.453125" style="146" customWidth="1"/>
    <col min="8454" max="8454" width="11.26953125" style="146" customWidth="1"/>
    <col min="8455" max="8455" width="35.81640625" style="146" bestFit="1" customWidth="1"/>
    <col min="8456" max="8704" width="9.1796875" style="146"/>
    <col min="8705" max="8705" width="2.26953125" style="146" customWidth="1"/>
    <col min="8706" max="8706" width="29.81640625" style="146" customWidth="1"/>
    <col min="8707" max="8707" width="13.453125" style="146" customWidth="1"/>
    <col min="8708" max="8708" width="14" style="146" customWidth="1"/>
    <col min="8709" max="8709" width="13.453125" style="146" customWidth="1"/>
    <col min="8710" max="8710" width="11.26953125" style="146" customWidth="1"/>
    <col min="8711" max="8711" width="35.81640625" style="146" bestFit="1" customWidth="1"/>
    <col min="8712" max="8960" width="9.1796875" style="146"/>
    <col min="8961" max="8961" width="2.26953125" style="146" customWidth="1"/>
    <col min="8962" max="8962" width="29.81640625" style="146" customWidth="1"/>
    <col min="8963" max="8963" width="13.453125" style="146" customWidth="1"/>
    <col min="8964" max="8964" width="14" style="146" customWidth="1"/>
    <col min="8965" max="8965" width="13.453125" style="146" customWidth="1"/>
    <col min="8966" max="8966" width="11.26953125" style="146" customWidth="1"/>
    <col min="8967" max="8967" width="35.81640625" style="146" bestFit="1" customWidth="1"/>
    <col min="8968" max="9216" width="9.1796875" style="146"/>
    <col min="9217" max="9217" width="2.26953125" style="146" customWidth="1"/>
    <col min="9218" max="9218" width="29.81640625" style="146" customWidth="1"/>
    <col min="9219" max="9219" width="13.453125" style="146" customWidth="1"/>
    <col min="9220" max="9220" width="14" style="146" customWidth="1"/>
    <col min="9221" max="9221" width="13.453125" style="146" customWidth="1"/>
    <col min="9222" max="9222" width="11.26953125" style="146" customWidth="1"/>
    <col min="9223" max="9223" width="35.81640625" style="146" bestFit="1" customWidth="1"/>
    <col min="9224" max="9472" width="9.1796875" style="146"/>
    <col min="9473" max="9473" width="2.26953125" style="146" customWidth="1"/>
    <col min="9474" max="9474" width="29.81640625" style="146" customWidth="1"/>
    <col min="9475" max="9475" width="13.453125" style="146" customWidth="1"/>
    <col min="9476" max="9476" width="14" style="146" customWidth="1"/>
    <col min="9477" max="9477" width="13.453125" style="146" customWidth="1"/>
    <col min="9478" max="9478" width="11.26953125" style="146" customWidth="1"/>
    <col min="9479" max="9479" width="35.81640625" style="146" bestFit="1" customWidth="1"/>
    <col min="9480" max="9728" width="9.1796875" style="146"/>
    <col min="9729" max="9729" width="2.26953125" style="146" customWidth="1"/>
    <col min="9730" max="9730" width="29.81640625" style="146" customWidth="1"/>
    <col min="9731" max="9731" width="13.453125" style="146" customWidth="1"/>
    <col min="9732" max="9732" width="14" style="146" customWidth="1"/>
    <col min="9733" max="9733" width="13.453125" style="146" customWidth="1"/>
    <col min="9734" max="9734" width="11.26953125" style="146" customWidth="1"/>
    <col min="9735" max="9735" width="35.81640625" style="146" bestFit="1" customWidth="1"/>
    <col min="9736" max="9984" width="9.1796875" style="146"/>
    <col min="9985" max="9985" width="2.26953125" style="146" customWidth="1"/>
    <col min="9986" max="9986" width="29.81640625" style="146" customWidth="1"/>
    <col min="9987" max="9987" width="13.453125" style="146" customWidth="1"/>
    <col min="9988" max="9988" width="14" style="146" customWidth="1"/>
    <col min="9989" max="9989" width="13.453125" style="146" customWidth="1"/>
    <col min="9990" max="9990" width="11.26953125" style="146" customWidth="1"/>
    <col min="9991" max="9991" width="35.81640625" style="146" bestFit="1" customWidth="1"/>
    <col min="9992" max="10240" width="9.1796875" style="146"/>
    <col min="10241" max="10241" width="2.26953125" style="146" customWidth="1"/>
    <col min="10242" max="10242" width="29.81640625" style="146" customWidth="1"/>
    <col min="10243" max="10243" width="13.453125" style="146" customWidth="1"/>
    <col min="10244" max="10244" width="14" style="146" customWidth="1"/>
    <col min="10245" max="10245" width="13.453125" style="146" customWidth="1"/>
    <col min="10246" max="10246" width="11.26953125" style="146" customWidth="1"/>
    <col min="10247" max="10247" width="35.81640625" style="146" bestFit="1" customWidth="1"/>
    <col min="10248" max="10496" width="9.1796875" style="146"/>
    <col min="10497" max="10497" width="2.26953125" style="146" customWidth="1"/>
    <col min="10498" max="10498" width="29.81640625" style="146" customWidth="1"/>
    <col min="10499" max="10499" width="13.453125" style="146" customWidth="1"/>
    <col min="10500" max="10500" width="14" style="146" customWidth="1"/>
    <col min="10501" max="10501" width="13.453125" style="146" customWidth="1"/>
    <col min="10502" max="10502" width="11.26953125" style="146" customWidth="1"/>
    <col min="10503" max="10503" width="35.81640625" style="146" bestFit="1" customWidth="1"/>
    <col min="10504" max="10752" width="9.1796875" style="146"/>
    <col min="10753" max="10753" width="2.26953125" style="146" customWidth="1"/>
    <col min="10754" max="10754" width="29.81640625" style="146" customWidth="1"/>
    <col min="10755" max="10755" width="13.453125" style="146" customWidth="1"/>
    <col min="10756" max="10756" width="14" style="146" customWidth="1"/>
    <col min="10757" max="10757" width="13.453125" style="146" customWidth="1"/>
    <col min="10758" max="10758" width="11.26953125" style="146" customWidth="1"/>
    <col min="10759" max="10759" width="35.81640625" style="146" bestFit="1" customWidth="1"/>
    <col min="10760" max="11008" width="9.1796875" style="146"/>
    <col min="11009" max="11009" width="2.26953125" style="146" customWidth="1"/>
    <col min="11010" max="11010" width="29.81640625" style="146" customWidth="1"/>
    <col min="11011" max="11011" width="13.453125" style="146" customWidth="1"/>
    <col min="11012" max="11012" width="14" style="146" customWidth="1"/>
    <col min="11013" max="11013" width="13.453125" style="146" customWidth="1"/>
    <col min="11014" max="11014" width="11.26953125" style="146" customWidth="1"/>
    <col min="11015" max="11015" width="35.81640625" style="146" bestFit="1" customWidth="1"/>
    <col min="11016" max="11264" width="9.1796875" style="146"/>
    <col min="11265" max="11265" width="2.26953125" style="146" customWidth="1"/>
    <col min="11266" max="11266" width="29.81640625" style="146" customWidth="1"/>
    <col min="11267" max="11267" width="13.453125" style="146" customWidth="1"/>
    <col min="11268" max="11268" width="14" style="146" customWidth="1"/>
    <col min="11269" max="11269" width="13.453125" style="146" customWidth="1"/>
    <col min="11270" max="11270" width="11.26953125" style="146" customWidth="1"/>
    <col min="11271" max="11271" width="35.81640625" style="146" bestFit="1" customWidth="1"/>
    <col min="11272" max="11520" width="9.1796875" style="146"/>
    <col min="11521" max="11521" width="2.26953125" style="146" customWidth="1"/>
    <col min="11522" max="11522" width="29.81640625" style="146" customWidth="1"/>
    <col min="11523" max="11523" width="13.453125" style="146" customWidth="1"/>
    <col min="11524" max="11524" width="14" style="146" customWidth="1"/>
    <col min="11525" max="11525" width="13.453125" style="146" customWidth="1"/>
    <col min="11526" max="11526" width="11.26953125" style="146" customWidth="1"/>
    <col min="11527" max="11527" width="35.81640625" style="146" bestFit="1" customWidth="1"/>
    <col min="11528" max="11776" width="9.1796875" style="146"/>
    <col min="11777" max="11777" width="2.26953125" style="146" customWidth="1"/>
    <col min="11778" max="11778" width="29.81640625" style="146" customWidth="1"/>
    <col min="11779" max="11779" width="13.453125" style="146" customWidth="1"/>
    <col min="11780" max="11780" width="14" style="146" customWidth="1"/>
    <col min="11781" max="11781" width="13.453125" style="146" customWidth="1"/>
    <col min="11782" max="11782" width="11.26953125" style="146" customWidth="1"/>
    <col min="11783" max="11783" width="35.81640625" style="146" bestFit="1" customWidth="1"/>
    <col min="11784" max="12032" width="9.1796875" style="146"/>
    <col min="12033" max="12033" width="2.26953125" style="146" customWidth="1"/>
    <col min="12034" max="12034" width="29.81640625" style="146" customWidth="1"/>
    <col min="12035" max="12035" width="13.453125" style="146" customWidth="1"/>
    <col min="12036" max="12036" width="14" style="146" customWidth="1"/>
    <col min="12037" max="12037" width="13.453125" style="146" customWidth="1"/>
    <col min="12038" max="12038" width="11.26953125" style="146" customWidth="1"/>
    <col min="12039" max="12039" width="35.81640625" style="146" bestFit="1" customWidth="1"/>
    <col min="12040" max="12288" width="9.1796875" style="146"/>
    <col min="12289" max="12289" width="2.26953125" style="146" customWidth="1"/>
    <col min="12290" max="12290" width="29.81640625" style="146" customWidth="1"/>
    <col min="12291" max="12291" width="13.453125" style="146" customWidth="1"/>
    <col min="12292" max="12292" width="14" style="146" customWidth="1"/>
    <col min="12293" max="12293" width="13.453125" style="146" customWidth="1"/>
    <col min="12294" max="12294" width="11.26953125" style="146" customWidth="1"/>
    <col min="12295" max="12295" width="35.81640625" style="146" bestFit="1" customWidth="1"/>
    <col min="12296" max="12544" width="9.1796875" style="146"/>
    <col min="12545" max="12545" width="2.26953125" style="146" customWidth="1"/>
    <col min="12546" max="12546" width="29.81640625" style="146" customWidth="1"/>
    <col min="12547" max="12547" width="13.453125" style="146" customWidth="1"/>
    <col min="12548" max="12548" width="14" style="146" customWidth="1"/>
    <col min="12549" max="12549" width="13.453125" style="146" customWidth="1"/>
    <col min="12550" max="12550" width="11.26953125" style="146" customWidth="1"/>
    <col min="12551" max="12551" width="35.81640625" style="146" bestFit="1" customWidth="1"/>
    <col min="12552" max="12800" width="9.1796875" style="146"/>
    <col min="12801" max="12801" width="2.26953125" style="146" customWidth="1"/>
    <col min="12802" max="12802" width="29.81640625" style="146" customWidth="1"/>
    <col min="12803" max="12803" width="13.453125" style="146" customWidth="1"/>
    <col min="12804" max="12804" width="14" style="146" customWidth="1"/>
    <col min="12805" max="12805" width="13.453125" style="146" customWidth="1"/>
    <col min="12806" max="12806" width="11.26953125" style="146" customWidth="1"/>
    <col min="12807" max="12807" width="35.81640625" style="146" bestFit="1" customWidth="1"/>
    <col min="12808" max="13056" width="9.1796875" style="146"/>
    <col min="13057" max="13057" width="2.26953125" style="146" customWidth="1"/>
    <col min="13058" max="13058" width="29.81640625" style="146" customWidth="1"/>
    <col min="13059" max="13059" width="13.453125" style="146" customWidth="1"/>
    <col min="13060" max="13060" width="14" style="146" customWidth="1"/>
    <col min="13061" max="13061" width="13.453125" style="146" customWidth="1"/>
    <col min="13062" max="13062" width="11.26953125" style="146" customWidth="1"/>
    <col min="13063" max="13063" width="35.81640625" style="146" bestFit="1" customWidth="1"/>
    <col min="13064" max="13312" width="9.1796875" style="146"/>
    <col min="13313" max="13313" width="2.26953125" style="146" customWidth="1"/>
    <col min="13314" max="13314" width="29.81640625" style="146" customWidth="1"/>
    <col min="13315" max="13315" width="13.453125" style="146" customWidth="1"/>
    <col min="13316" max="13316" width="14" style="146" customWidth="1"/>
    <col min="13317" max="13317" width="13.453125" style="146" customWidth="1"/>
    <col min="13318" max="13318" width="11.26953125" style="146" customWidth="1"/>
    <col min="13319" max="13319" width="35.81640625" style="146" bestFit="1" customWidth="1"/>
    <col min="13320" max="13568" width="9.1796875" style="146"/>
    <col min="13569" max="13569" width="2.26953125" style="146" customWidth="1"/>
    <col min="13570" max="13570" width="29.81640625" style="146" customWidth="1"/>
    <col min="13571" max="13571" width="13.453125" style="146" customWidth="1"/>
    <col min="13572" max="13572" width="14" style="146" customWidth="1"/>
    <col min="13573" max="13573" width="13.453125" style="146" customWidth="1"/>
    <col min="13574" max="13574" width="11.26953125" style="146" customWidth="1"/>
    <col min="13575" max="13575" width="35.81640625" style="146" bestFit="1" customWidth="1"/>
    <col min="13576" max="13824" width="9.1796875" style="146"/>
    <col min="13825" max="13825" width="2.26953125" style="146" customWidth="1"/>
    <col min="13826" max="13826" width="29.81640625" style="146" customWidth="1"/>
    <col min="13827" max="13827" width="13.453125" style="146" customWidth="1"/>
    <col min="13828" max="13828" width="14" style="146" customWidth="1"/>
    <col min="13829" max="13829" width="13.453125" style="146" customWidth="1"/>
    <col min="13830" max="13830" width="11.26953125" style="146" customWidth="1"/>
    <col min="13831" max="13831" width="35.81640625" style="146" bestFit="1" customWidth="1"/>
    <col min="13832" max="14080" width="9.1796875" style="146"/>
    <col min="14081" max="14081" width="2.26953125" style="146" customWidth="1"/>
    <col min="14082" max="14082" width="29.81640625" style="146" customWidth="1"/>
    <col min="14083" max="14083" width="13.453125" style="146" customWidth="1"/>
    <col min="14084" max="14084" width="14" style="146" customWidth="1"/>
    <col min="14085" max="14085" width="13.453125" style="146" customWidth="1"/>
    <col min="14086" max="14086" width="11.26953125" style="146" customWidth="1"/>
    <col min="14087" max="14087" width="35.81640625" style="146" bestFit="1" customWidth="1"/>
    <col min="14088" max="14336" width="9.1796875" style="146"/>
    <col min="14337" max="14337" width="2.26953125" style="146" customWidth="1"/>
    <col min="14338" max="14338" width="29.81640625" style="146" customWidth="1"/>
    <col min="14339" max="14339" width="13.453125" style="146" customWidth="1"/>
    <col min="14340" max="14340" width="14" style="146" customWidth="1"/>
    <col min="14341" max="14341" width="13.453125" style="146" customWidth="1"/>
    <col min="14342" max="14342" width="11.26953125" style="146" customWidth="1"/>
    <col min="14343" max="14343" width="35.81640625" style="146" bestFit="1" customWidth="1"/>
    <col min="14344" max="14592" width="9.1796875" style="146"/>
    <col min="14593" max="14593" width="2.26953125" style="146" customWidth="1"/>
    <col min="14594" max="14594" width="29.81640625" style="146" customWidth="1"/>
    <col min="14595" max="14595" width="13.453125" style="146" customWidth="1"/>
    <col min="14596" max="14596" width="14" style="146" customWidth="1"/>
    <col min="14597" max="14597" width="13.453125" style="146" customWidth="1"/>
    <col min="14598" max="14598" width="11.26953125" style="146" customWidth="1"/>
    <col min="14599" max="14599" width="35.81640625" style="146" bestFit="1" customWidth="1"/>
    <col min="14600" max="14848" width="9.1796875" style="146"/>
    <col min="14849" max="14849" width="2.26953125" style="146" customWidth="1"/>
    <col min="14850" max="14850" width="29.81640625" style="146" customWidth="1"/>
    <col min="14851" max="14851" width="13.453125" style="146" customWidth="1"/>
    <col min="14852" max="14852" width="14" style="146" customWidth="1"/>
    <col min="14853" max="14853" width="13.453125" style="146" customWidth="1"/>
    <col min="14854" max="14854" width="11.26953125" style="146" customWidth="1"/>
    <col min="14855" max="14855" width="35.81640625" style="146" bestFit="1" customWidth="1"/>
    <col min="14856" max="15104" width="9.1796875" style="146"/>
    <col min="15105" max="15105" width="2.26953125" style="146" customWidth="1"/>
    <col min="15106" max="15106" width="29.81640625" style="146" customWidth="1"/>
    <col min="15107" max="15107" width="13.453125" style="146" customWidth="1"/>
    <col min="15108" max="15108" width="14" style="146" customWidth="1"/>
    <col min="15109" max="15109" width="13.453125" style="146" customWidth="1"/>
    <col min="15110" max="15110" width="11.26953125" style="146" customWidth="1"/>
    <col min="15111" max="15111" width="35.81640625" style="146" bestFit="1" customWidth="1"/>
    <col min="15112" max="15360" width="9.1796875" style="146"/>
    <col min="15361" max="15361" width="2.26953125" style="146" customWidth="1"/>
    <col min="15362" max="15362" width="29.81640625" style="146" customWidth="1"/>
    <col min="15363" max="15363" width="13.453125" style="146" customWidth="1"/>
    <col min="15364" max="15364" width="14" style="146" customWidth="1"/>
    <col min="15365" max="15365" width="13.453125" style="146" customWidth="1"/>
    <col min="15366" max="15366" width="11.26953125" style="146" customWidth="1"/>
    <col min="15367" max="15367" width="35.81640625" style="146" bestFit="1" customWidth="1"/>
    <col min="15368" max="15616" width="9.1796875" style="146"/>
    <col min="15617" max="15617" width="2.26953125" style="146" customWidth="1"/>
    <col min="15618" max="15618" width="29.81640625" style="146" customWidth="1"/>
    <col min="15619" max="15619" width="13.453125" style="146" customWidth="1"/>
    <col min="15620" max="15620" width="14" style="146" customWidth="1"/>
    <col min="15621" max="15621" width="13.453125" style="146" customWidth="1"/>
    <col min="15622" max="15622" width="11.26953125" style="146" customWidth="1"/>
    <col min="15623" max="15623" width="35.81640625" style="146" bestFit="1" customWidth="1"/>
    <col min="15624" max="15872" width="9.1796875" style="146"/>
    <col min="15873" max="15873" width="2.26953125" style="146" customWidth="1"/>
    <col min="15874" max="15874" width="29.81640625" style="146" customWidth="1"/>
    <col min="15875" max="15875" width="13.453125" style="146" customWidth="1"/>
    <col min="15876" max="15876" width="14" style="146" customWidth="1"/>
    <col min="15877" max="15877" width="13.453125" style="146" customWidth="1"/>
    <col min="15878" max="15878" width="11.26953125" style="146" customWidth="1"/>
    <col min="15879" max="15879" width="35.81640625" style="146" bestFit="1" customWidth="1"/>
    <col min="15880" max="16128" width="9.1796875" style="146"/>
    <col min="16129" max="16129" width="2.26953125" style="146" customWidth="1"/>
    <col min="16130" max="16130" width="29.81640625" style="146" customWidth="1"/>
    <col min="16131" max="16131" width="13.453125" style="146" customWidth="1"/>
    <col min="16132" max="16132" width="14" style="146" customWidth="1"/>
    <col min="16133" max="16133" width="13.453125" style="146" customWidth="1"/>
    <col min="16134" max="16134" width="11.26953125" style="146" customWidth="1"/>
    <col min="16135" max="16135" width="35.81640625" style="146" bestFit="1" customWidth="1"/>
    <col min="16136" max="16384" width="9.1796875" style="146"/>
  </cols>
  <sheetData>
    <row r="1" spans="2:8" ht="97" customHeight="1">
      <c r="B1" s="580" t="s">
        <v>328</v>
      </c>
      <c r="C1" s="580"/>
      <c r="D1" s="580"/>
      <c r="E1" s="580"/>
      <c r="F1" s="580"/>
      <c r="G1" s="580"/>
    </row>
    <row r="2" spans="2:8" ht="42" customHeight="1">
      <c r="B2" s="424" t="s">
        <v>329</v>
      </c>
      <c r="C2" s="424" t="s">
        <v>330</v>
      </c>
      <c r="D2" s="424" t="s">
        <v>331</v>
      </c>
      <c r="E2" s="424" t="s">
        <v>332</v>
      </c>
      <c r="F2" s="424" t="s">
        <v>333</v>
      </c>
      <c r="G2" s="424" t="s">
        <v>334</v>
      </c>
      <c r="H2" s="425"/>
    </row>
    <row r="3" spans="2:8">
      <c r="B3" s="423"/>
      <c r="C3" s="423" t="s">
        <v>335</v>
      </c>
      <c r="D3" s="423" t="s">
        <v>336</v>
      </c>
      <c r="E3" s="423" t="s">
        <v>337</v>
      </c>
      <c r="F3" s="423" t="s">
        <v>337</v>
      </c>
      <c r="G3" s="423"/>
    </row>
    <row r="4" spans="2:8">
      <c r="B4" s="423" t="s">
        <v>338</v>
      </c>
      <c r="C4" s="423" t="s">
        <v>339</v>
      </c>
      <c r="D4" s="423" t="s">
        <v>339</v>
      </c>
      <c r="E4" s="423" t="s">
        <v>339</v>
      </c>
      <c r="F4" s="423" t="s">
        <v>339</v>
      </c>
      <c r="G4" s="423" t="s">
        <v>340</v>
      </c>
    </row>
    <row r="5" spans="2:8">
      <c r="B5" s="423" t="s">
        <v>341</v>
      </c>
      <c r="C5" s="423" t="s">
        <v>339</v>
      </c>
      <c r="D5" s="423" t="s">
        <v>339</v>
      </c>
      <c r="E5" s="423" t="s">
        <v>339</v>
      </c>
      <c r="F5" s="423" t="s">
        <v>339</v>
      </c>
      <c r="G5" s="423" t="s">
        <v>340</v>
      </c>
    </row>
    <row r="6" spans="2:8">
      <c r="B6" s="423" t="s">
        <v>342</v>
      </c>
      <c r="C6" s="423" t="s">
        <v>339</v>
      </c>
      <c r="D6" s="423" t="s">
        <v>339</v>
      </c>
      <c r="E6" s="423" t="s">
        <v>339</v>
      </c>
      <c r="F6" s="423" t="s">
        <v>339</v>
      </c>
      <c r="G6" s="423" t="s">
        <v>343</v>
      </c>
    </row>
    <row r="7" spans="2:8">
      <c r="B7" s="423" t="s">
        <v>344</v>
      </c>
      <c r="C7" s="423" t="s">
        <v>339</v>
      </c>
      <c r="D7" s="423" t="s">
        <v>339</v>
      </c>
      <c r="E7" s="423" t="s">
        <v>339</v>
      </c>
      <c r="F7" s="423" t="s">
        <v>339</v>
      </c>
      <c r="G7" s="423" t="s">
        <v>343</v>
      </c>
    </row>
    <row r="8" spans="2:8">
      <c r="B8" s="423" t="s">
        <v>345</v>
      </c>
      <c r="C8" s="423" t="s">
        <v>346</v>
      </c>
      <c r="D8" s="423" t="s">
        <v>346</v>
      </c>
      <c r="E8" s="423" t="s">
        <v>339</v>
      </c>
      <c r="F8" s="423" t="s">
        <v>339</v>
      </c>
      <c r="G8" s="423" t="s">
        <v>340</v>
      </c>
    </row>
    <row r="9" spans="2:8">
      <c r="B9" s="423" t="s">
        <v>347</v>
      </c>
      <c r="C9" s="423" t="s">
        <v>346</v>
      </c>
      <c r="D9" s="423" t="s">
        <v>346</v>
      </c>
      <c r="E9" s="423" t="s">
        <v>346</v>
      </c>
      <c r="F9" s="423" t="s">
        <v>339</v>
      </c>
      <c r="G9" s="423" t="s">
        <v>348</v>
      </c>
    </row>
    <row r="10" spans="2:8">
      <c r="B10" s="423" t="s">
        <v>349</v>
      </c>
      <c r="C10" s="423" t="s">
        <v>346</v>
      </c>
      <c r="D10" s="423" t="s">
        <v>346</v>
      </c>
      <c r="E10" s="423" t="s">
        <v>346</v>
      </c>
      <c r="F10" s="423" t="s">
        <v>339</v>
      </c>
      <c r="G10" s="423" t="s">
        <v>348</v>
      </c>
    </row>
    <row r="11" spans="2:8">
      <c r="B11" s="423" t="s">
        <v>350</v>
      </c>
      <c r="C11" s="423" t="s">
        <v>346</v>
      </c>
      <c r="D11" s="423" t="s">
        <v>346</v>
      </c>
      <c r="E11" s="423" t="s">
        <v>346</v>
      </c>
      <c r="F11" s="423" t="s">
        <v>339</v>
      </c>
      <c r="G11" s="423" t="s">
        <v>348</v>
      </c>
    </row>
    <row r="12" spans="2:8">
      <c r="B12" s="423" t="s">
        <v>117</v>
      </c>
      <c r="C12" s="423" t="s">
        <v>346</v>
      </c>
      <c r="D12" s="423" t="s">
        <v>346</v>
      </c>
      <c r="E12" s="423" t="s">
        <v>346</v>
      </c>
      <c r="F12" s="423" t="s">
        <v>339</v>
      </c>
      <c r="G12" s="423" t="s">
        <v>351</v>
      </c>
    </row>
    <row r="13" spans="2:8">
      <c r="B13" s="423" t="s">
        <v>81</v>
      </c>
      <c r="C13" s="423" t="s">
        <v>346</v>
      </c>
      <c r="D13" s="423" t="s">
        <v>346</v>
      </c>
      <c r="E13" s="423" t="s">
        <v>346</v>
      </c>
      <c r="F13" s="423" t="s">
        <v>339</v>
      </c>
      <c r="G13" s="423" t="s">
        <v>352</v>
      </c>
    </row>
    <row r="14" spans="2:8">
      <c r="B14" s="423" t="s">
        <v>353</v>
      </c>
      <c r="C14" s="423" t="s">
        <v>346</v>
      </c>
      <c r="D14" s="423" t="s">
        <v>346</v>
      </c>
      <c r="E14" s="423" t="s">
        <v>346</v>
      </c>
      <c r="F14" s="423" t="s">
        <v>339</v>
      </c>
      <c r="G14" s="423" t="s">
        <v>354</v>
      </c>
    </row>
    <row r="15" spans="2:8">
      <c r="B15" s="423" t="s">
        <v>85</v>
      </c>
      <c r="C15" s="423" t="s">
        <v>346</v>
      </c>
      <c r="D15" s="423" t="s">
        <v>346</v>
      </c>
      <c r="E15" s="423" t="s">
        <v>346</v>
      </c>
      <c r="F15" s="423" t="s">
        <v>339</v>
      </c>
      <c r="G15" s="423" t="s">
        <v>355</v>
      </c>
    </row>
    <row r="16" spans="2:8">
      <c r="B16" s="423" t="s">
        <v>356</v>
      </c>
      <c r="C16" s="423" t="s">
        <v>346</v>
      </c>
      <c r="D16" s="423" t="s">
        <v>346</v>
      </c>
      <c r="E16" s="423" t="s">
        <v>346</v>
      </c>
      <c r="F16" s="423" t="s">
        <v>339</v>
      </c>
      <c r="G16" s="423" t="s">
        <v>357</v>
      </c>
    </row>
    <row r="17" spans="2:7">
      <c r="B17" s="423" t="s">
        <v>358</v>
      </c>
      <c r="C17" s="423" t="s">
        <v>346</v>
      </c>
      <c r="D17" s="423" t="s">
        <v>346</v>
      </c>
      <c r="E17" s="423" t="s">
        <v>346</v>
      </c>
      <c r="F17" s="423" t="s">
        <v>339</v>
      </c>
      <c r="G17" s="423" t="s">
        <v>359</v>
      </c>
    </row>
    <row r="18" spans="2:7">
      <c r="B18" s="423" t="s">
        <v>360</v>
      </c>
      <c r="C18" s="423" t="s">
        <v>346</v>
      </c>
      <c r="D18" s="423" t="s">
        <v>346</v>
      </c>
      <c r="E18" s="423" t="s">
        <v>346</v>
      </c>
      <c r="F18" s="423" t="s">
        <v>339</v>
      </c>
      <c r="G18" s="423" t="s">
        <v>361</v>
      </c>
    </row>
    <row r="19" spans="2:7">
      <c r="B19" s="423" t="s">
        <v>103</v>
      </c>
      <c r="C19" s="423" t="s">
        <v>346</v>
      </c>
      <c r="D19" s="423" t="s">
        <v>346</v>
      </c>
      <c r="E19" s="423" t="s">
        <v>346</v>
      </c>
      <c r="F19" s="423" t="s">
        <v>339</v>
      </c>
      <c r="G19" s="423" t="s">
        <v>362</v>
      </c>
    </row>
    <row r="20" spans="2:7">
      <c r="B20" s="423" t="s">
        <v>363</v>
      </c>
      <c r="C20" s="423" t="s">
        <v>346</v>
      </c>
      <c r="D20" s="423" t="s">
        <v>346</v>
      </c>
      <c r="E20" s="423" t="s">
        <v>346</v>
      </c>
      <c r="F20" s="423" t="s">
        <v>339</v>
      </c>
      <c r="G20" s="423" t="s">
        <v>364</v>
      </c>
    </row>
    <row r="21" spans="2:7">
      <c r="B21" s="423" t="s">
        <v>365</v>
      </c>
      <c r="C21" s="423" t="s">
        <v>346</v>
      </c>
      <c r="D21" s="423" t="s">
        <v>346</v>
      </c>
      <c r="E21" s="423" t="s">
        <v>346</v>
      </c>
      <c r="F21" s="423" t="s">
        <v>339</v>
      </c>
      <c r="G21" s="423" t="s">
        <v>366</v>
      </c>
    </row>
    <row r="22" spans="2:7">
      <c r="B22" s="423" t="s">
        <v>367</v>
      </c>
      <c r="C22" s="423" t="s">
        <v>346</v>
      </c>
      <c r="D22" s="423" t="s">
        <v>346</v>
      </c>
      <c r="E22" s="423" t="s">
        <v>346</v>
      </c>
      <c r="F22" s="423" t="s">
        <v>346</v>
      </c>
      <c r="G22" s="423" t="s">
        <v>368</v>
      </c>
    </row>
    <row r="23" spans="2:7">
      <c r="B23" s="423" t="s">
        <v>369</v>
      </c>
      <c r="C23" s="423" t="s">
        <v>346</v>
      </c>
      <c r="D23" s="423" t="s">
        <v>346</v>
      </c>
      <c r="E23" s="423" t="s">
        <v>346</v>
      </c>
      <c r="F23" s="423" t="s">
        <v>339</v>
      </c>
      <c r="G23" s="423" t="s">
        <v>370</v>
      </c>
    </row>
    <row r="24" spans="2:7">
      <c r="B24" s="423" t="s">
        <v>371</v>
      </c>
      <c r="C24" s="423" t="s">
        <v>346</v>
      </c>
      <c r="D24" s="423" t="s">
        <v>346</v>
      </c>
      <c r="E24" s="423" t="s">
        <v>346</v>
      </c>
      <c r="F24" s="423" t="s">
        <v>346</v>
      </c>
      <c r="G24" s="423" t="s">
        <v>372</v>
      </c>
    </row>
    <row r="25" spans="2:7">
      <c r="B25" s="423" t="s">
        <v>373</v>
      </c>
      <c r="C25" s="423" t="s">
        <v>346</v>
      </c>
      <c r="D25" s="423" t="s">
        <v>346</v>
      </c>
      <c r="E25" s="423" t="s">
        <v>346</v>
      </c>
      <c r="F25" s="423" t="s">
        <v>346</v>
      </c>
      <c r="G25" s="423" t="s">
        <v>374</v>
      </c>
    </row>
    <row r="26" spans="2:7">
      <c r="B26" s="423" t="s">
        <v>375</v>
      </c>
      <c r="C26" s="423" t="s">
        <v>346</v>
      </c>
      <c r="D26" s="423" t="s">
        <v>346</v>
      </c>
      <c r="E26" s="423" t="s">
        <v>346</v>
      </c>
      <c r="F26" s="423" t="s">
        <v>346</v>
      </c>
      <c r="G26" s="423" t="s">
        <v>376</v>
      </c>
    </row>
    <row r="27" spans="2:7">
      <c r="B27" s="423" t="s">
        <v>377</v>
      </c>
      <c r="C27" s="423" t="s">
        <v>346</v>
      </c>
      <c r="D27" s="423" t="s">
        <v>346</v>
      </c>
      <c r="E27" s="423" t="s">
        <v>339</v>
      </c>
      <c r="F27" s="423" t="s">
        <v>339</v>
      </c>
      <c r="G27" s="423" t="s">
        <v>340</v>
      </c>
    </row>
    <row r="28" spans="2:7">
      <c r="B28" s="423" t="s">
        <v>378</v>
      </c>
      <c r="C28" s="423" t="s">
        <v>346</v>
      </c>
      <c r="D28" s="423" t="s">
        <v>346</v>
      </c>
      <c r="E28" s="423" t="s">
        <v>339</v>
      </c>
      <c r="F28" s="423" t="s">
        <v>339</v>
      </c>
      <c r="G28" s="423" t="s">
        <v>340</v>
      </c>
    </row>
    <row r="29" spans="2:7">
      <c r="B29" s="423" t="s">
        <v>379</v>
      </c>
      <c r="C29" s="423" t="s">
        <v>346</v>
      </c>
      <c r="D29" s="423" t="s">
        <v>346</v>
      </c>
      <c r="E29" s="423" t="s">
        <v>339</v>
      </c>
      <c r="F29" s="423" t="s">
        <v>339</v>
      </c>
      <c r="G29" s="423" t="s">
        <v>340</v>
      </c>
    </row>
    <row r="30" spans="2:7">
      <c r="B30" s="423" t="s">
        <v>380</v>
      </c>
      <c r="C30" s="423" t="s">
        <v>346</v>
      </c>
      <c r="D30" s="423" t="s">
        <v>346</v>
      </c>
      <c r="E30" s="423" t="s">
        <v>346</v>
      </c>
      <c r="F30" s="423" t="s">
        <v>339</v>
      </c>
      <c r="G30" s="423" t="s">
        <v>381</v>
      </c>
    </row>
    <row r="31" spans="2:7">
      <c r="B31" s="423" t="s">
        <v>180</v>
      </c>
      <c r="C31" s="423" t="s">
        <v>346</v>
      </c>
      <c r="D31" s="423" t="s">
        <v>346</v>
      </c>
      <c r="E31" s="423" t="s">
        <v>346</v>
      </c>
      <c r="F31" s="423" t="s">
        <v>339</v>
      </c>
      <c r="G31" s="423" t="s">
        <v>382</v>
      </c>
    </row>
  </sheetData>
  <mergeCells count="1">
    <mergeCell ref="B1:G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workbookViewId="0">
      <selection activeCell="L1" sqref="L1"/>
    </sheetView>
  </sheetViews>
  <sheetFormatPr defaultRowHeight="15.5"/>
  <cols>
    <col min="1" max="1" width="28.81640625" style="147" customWidth="1"/>
    <col min="2" max="3" width="10.7265625" style="147" customWidth="1"/>
    <col min="4" max="4" width="15" style="147" customWidth="1"/>
    <col min="5" max="5" width="4.81640625" style="147" customWidth="1"/>
    <col min="6" max="6" width="4" style="147" customWidth="1"/>
    <col min="7" max="7" width="21.1796875" style="147" customWidth="1"/>
    <col min="8" max="8" width="14.26953125" style="147" customWidth="1"/>
    <col min="9" max="9" width="14.453125" style="147" customWidth="1"/>
    <col min="10" max="10" width="17.7265625" style="147" bestFit="1" customWidth="1"/>
    <col min="11" max="11" width="3.453125" style="147" customWidth="1"/>
    <col min="12" max="12" width="22" style="147" bestFit="1" customWidth="1"/>
    <col min="13" max="13" width="4.54296875" style="147" bestFit="1" customWidth="1"/>
    <col min="14" max="14" width="8" style="147" bestFit="1" customWidth="1"/>
    <col min="15" max="15" width="9.1796875" style="147"/>
    <col min="16" max="16" width="10.453125" style="147" bestFit="1" customWidth="1"/>
    <col min="17" max="17" width="11.453125" style="147" bestFit="1" customWidth="1"/>
    <col min="18" max="256" width="9.1796875" style="147"/>
    <col min="257" max="257" width="28.81640625" style="147" customWidth="1"/>
    <col min="258" max="259" width="10.7265625" style="147" customWidth="1"/>
    <col min="260" max="260" width="15" style="147" customWidth="1"/>
    <col min="261" max="261" width="4.81640625" style="147" customWidth="1"/>
    <col min="262" max="262" width="4" style="147" customWidth="1"/>
    <col min="263" max="263" width="21.1796875" style="147" customWidth="1"/>
    <col min="264" max="264" width="14.26953125" style="147" customWidth="1"/>
    <col min="265" max="265" width="14.453125" style="147" customWidth="1"/>
    <col min="266" max="266" width="17.7265625" style="147" bestFit="1" customWidth="1"/>
    <col min="267" max="267" width="3.453125" style="147" customWidth="1"/>
    <col min="268" max="268" width="22" style="147" bestFit="1" customWidth="1"/>
    <col min="269" max="269" width="4.54296875" style="147" bestFit="1" customWidth="1"/>
    <col min="270" max="270" width="8" style="147" bestFit="1" customWidth="1"/>
    <col min="271" max="271" width="9.1796875" style="147"/>
    <col min="272" max="272" width="10.453125" style="147" bestFit="1" customWidth="1"/>
    <col min="273" max="273" width="11.453125" style="147" bestFit="1" customWidth="1"/>
    <col min="274" max="512" width="9.1796875" style="147"/>
    <col min="513" max="513" width="28.81640625" style="147" customWidth="1"/>
    <col min="514" max="515" width="10.7265625" style="147" customWidth="1"/>
    <col min="516" max="516" width="15" style="147" customWidth="1"/>
    <col min="517" max="517" width="4.81640625" style="147" customWidth="1"/>
    <col min="518" max="518" width="4" style="147" customWidth="1"/>
    <col min="519" max="519" width="21.1796875" style="147" customWidth="1"/>
    <col min="520" max="520" width="14.26953125" style="147" customWidth="1"/>
    <col min="521" max="521" width="14.453125" style="147" customWidth="1"/>
    <col min="522" max="522" width="17.7265625" style="147" bestFit="1" customWidth="1"/>
    <col min="523" max="523" width="3.453125" style="147" customWidth="1"/>
    <col min="524" max="524" width="22" style="147" bestFit="1" customWidth="1"/>
    <col min="525" max="525" width="4.54296875" style="147" bestFit="1" customWidth="1"/>
    <col min="526" max="526" width="8" style="147" bestFit="1" customWidth="1"/>
    <col min="527" max="527" width="9.1796875" style="147"/>
    <col min="528" max="528" width="10.453125" style="147" bestFit="1" customWidth="1"/>
    <col min="529" max="529" width="11.453125" style="147" bestFit="1" customWidth="1"/>
    <col min="530" max="768" width="9.1796875" style="147"/>
    <col min="769" max="769" width="28.81640625" style="147" customWidth="1"/>
    <col min="770" max="771" width="10.7265625" style="147" customWidth="1"/>
    <col min="772" max="772" width="15" style="147" customWidth="1"/>
    <col min="773" max="773" width="4.81640625" style="147" customWidth="1"/>
    <col min="774" max="774" width="4" style="147" customWidth="1"/>
    <col min="775" max="775" width="21.1796875" style="147" customWidth="1"/>
    <col min="776" max="776" width="14.26953125" style="147" customWidth="1"/>
    <col min="777" max="777" width="14.453125" style="147" customWidth="1"/>
    <col min="778" max="778" width="17.7265625" style="147" bestFit="1" customWidth="1"/>
    <col min="779" max="779" width="3.453125" style="147" customWidth="1"/>
    <col min="780" max="780" width="22" style="147" bestFit="1" customWidth="1"/>
    <col min="781" max="781" width="4.54296875" style="147" bestFit="1" customWidth="1"/>
    <col min="782" max="782" width="8" style="147" bestFit="1" customWidth="1"/>
    <col min="783" max="783" width="9.1796875" style="147"/>
    <col min="784" max="784" width="10.453125" style="147" bestFit="1" customWidth="1"/>
    <col min="785" max="785" width="11.453125" style="147" bestFit="1" customWidth="1"/>
    <col min="786" max="1024" width="9.1796875" style="147"/>
    <col min="1025" max="1025" width="28.81640625" style="147" customWidth="1"/>
    <col min="1026" max="1027" width="10.7265625" style="147" customWidth="1"/>
    <col min="1028" max="1028" width="15" style="147" customWidth="1"/>
    <col min="1029" max="1029" width="4.81640625" style="147" customWidth="1"/>
    <col min="1030" max="1030" width="4" style="147" customWidth="1"/>
    <col min="1031" max="1031" width="21.1796875" style="147" customWidth="1"/>
    <col min="1032" max="1032" width="14.26953125" style="147" customWidth="1"/>
    <col min="1033" max="1033" width="14.453125" style="147" customWidth="1"/>
    <col min="1034" max="1034" width="17.7265625" style="147" bestFit="1" customWidth="1"/>
    <col min="1035" max="1035" width="3.453125" style="147" customWidth="1"/>
    <col min="1036" max="1036" width="22" style="147" bestFit="1" customWidth="1"/>
    <col min="1037" max="1037" width="4.54296875" style="147" bestFit="1" customWidth="1"/>
    <col min="1038" max="1038" width="8" style="147" bestFit="1" customWidth="1"/>
    <col min="1039" max="1039" width="9.1796875" style="147"/>
    <col min="1040" max="1040" width="10.453125" style="147" bestFit="1" customWidth="1"/>
    <col min="1041" max="1041" width="11.453125" style="147" bestFit="1" customWidth="1"/>
    <col min="1042" max="1280" width="9.1796875" style="147"/>
    <col min="1281" max="1281" width="28.81640625" style="147" customWidth="1"/>
    <col min="1282" max="1283" width="10.7265625" style="147" customWidth="1"/>
    <col min="1284" max="1284" width="15" style="147" customWidth="1"/>
    <col min="1285" max="1285" width="4.81640625" style="147" customWidth="1"/>
    <col min="1286" max="1286" width="4" style="147" customWidth="1"/>
    <col min="1287" max="1287" width="21.1796875" style="147" customWidth="1"/>
    <col min="1288" max="1288" width="14.26953125" style="147" customWidth="1"/>
    <col min="1289" max="1289" width="14.453125" style="147" customWidth="1"/>
    <col min="1290" max="1290" width="17.7265625" style="147" bestFit="1" customWidth="1"/>
    <col min="1291" max="1291" width="3.453125" style="147" customWidth="1"/>
    <col min="1292" max="1292" width="22" style="147" bestFit="1" customWidth="1"/>
    <col min="1293" max="1293" width="4.54296875" style="147" bestFit="1" customWidth="1"/>
    <col min="1294" max="1294" width="8" style="147" bestFit="1" customWidth="1"/>
    <col min="1295" max="1295" width="9.1796875" style="147"/>
    <col min="1296" max="1296" width="10.453125" style="147" bestFit="1" customWidth="1"/>
    <col min="1297" max="1297" width="11.453125" style="147" bestFit="1" customWidth="1"/>
    <col min="1298" max="1536" width="9.1796875" style="147"/>
    <col min="1537" max="1537" width="28.81640625" style="147" customWidth="1"/>
    <col min="1538" max="1539" width="10.7265625" style="147" customWidth="1"/>
    <col min="1540" max="1540" width="15" style="147" customWidth="1"/>
    <col min="1541" max="1541" width="4.81640625" style="147" customWidth="1"/>
    <col min="1542" max="1542" width="4" style="147" customWidth="1"/>
    <col min="1543" max="1543" width="21.1796875" style="147" customWidth="1"/>
    <col min="1544" max="1544" width="14.26953125" style="147" customWidth="1"/>
    <col min="1545" max="1545" width="14.453125" style="147" customWidth="1"/>
    <col min="1546" max="1546" width="17.7265625" style="147" bestFit="1" customWidth="1"/>
    <col min="1547" max="1547" width="3.453125" style="147" customWidth="1"/>
    <col min="1548" max="1548" width="22" style="147" bestFit="1" customWidth="1"/>
    <col min="1549" max="1549" width="4.54296875" style="147" bestFit="1" customWidth="1"/>
    <col min="1550" max="1550" width="8" style="147" bestFit="1" customWidth="1"/>
    <col min="1551" max="1551" width="9.1796875" style="147"/>
    <col min="1552" max="1552" width="10.453125" style="147" bestFit="1" customWidth="1"/>
    <col min="1553" max="1553" width="11.453125" style="147" bestFit="1" customWidth="1"/>
    <col min="1554" max="1792" width="9.1796875" style="147"/>
    <col min="1793" max="1793" width="28.81640625" style="147" customWidth="1"/>
    <col min="1794" max="1795" width="10.7265625" style="147" customWidth="1"/>
    <col min="1796" max="1796" width="15" style="147" customWidth="1"/>
    <col min="1797" max="1797" width="4.81640625" style="147" customWidth="1"/>
    <col min="1798" max="1798" width="4" style="147" customWidth="1"/>
    <col min="1799" max="1799" width="21.1796875" style="147" customWidth="1"/>
    <col min="1800" max="1800" width="14.26953125" style="147" customWidth="1"/>
    <col min="1801" max="1801" width="14.453125" style="147" customWidth="1"/>
    <col min="1802" max="1802" width="17.7265625" style="147" bestFit="1" customWidth="1"/>
    <col min="1803" max="1803" width="3.453125" style="147" customWidth="1"/>
    <col min="1804" max="1804" width="22" style="147" bestFit="1" customWidth="1"/>
    <col min="1805" max="1805" width="4.54296875" style="147" bestFit="1" customWidth="1"/>
    <col min="1806" max="1806" width="8" style="147" bestFit="1" customWidth="1"/>
    <col min="1807" max="1807" width="9.1796875" style="147"/>
    <col min="1808" max="1808" width="10.453125" style="147" bestFit="1" customWidth="1"/>
    <col min="1809" max="1809" width="11.453125" style="147" bestFit="1" customWidth="1"/>
    <col min="1810" max="2048" width="9.1796875" style="147"/>
    <col min="2049" max="2049" width="28.81640625" style="147" customWidth="1"/>
    <col min="2050" max="2051" width="10.7265625" style="147" customWidth="1"/>
    <col min="2052" max="2052" width="15" style="147" customWidth="1"/>
    <col min="2053" max="2053" width="4.81640625" style="147" customWidth="1"/>
    <col min="2054" max="2054" width="4" style="147" customWidth="1"/>
    <col min="2055" max="2055" width="21.1796875" style="147" customWidth="1"/>
    <col min="2056" max="2056" width="14.26953125" style="147" customWidth="1"/>
    <col min="2057" max="2057" width="14.453125" style="147" customWidth="1"/>
    <col min="2058" max="2058" width="17.7265625" style="147" bestFit="1" customWidth="1"/>
    <col min="2059" max="2059" width="3.453125" style="147" customWidth="1"/>
    <col min="2060" max="2060" width="22" style="147" bestFit="1" customWidth="1"/>
    <col min="2061" max="2061" width="4.54296875" style="147" bestFit="1" customWidth="1"/>
    <col min="2062" max="2062" width="8" style="147" bestFit="1" customWidth="1"/>
    <col min="2063" max="2063" width="9.1796875" style="147"/>
    <col min="2064" max="2064" width="10.453125" style="147" bestFit="1" customWidth="1"/>
    <col min="2065" max="2065" width="11.453125" style="147" bestFit="1" customWidth="1"/>
    <col min="2066" max="2304" width="9.1796875" style="147"/>
    <col min="2305" max="2305" width="28.81640625" style="147" customWidth="1"/>
    <col min="2306" max="2307" width="10.7265625" style="147" customWidth="1"/>
    <col min="2308" max="2308" width="15" style="147" customWidth="1"/>
    <col min="2309" max="2309" width="4.81640625" style="147" customWidth="1"/>
    <col min="2310" max="2310" width="4" style="147" customWidth="1"/>
    <col min="2311" max="2311" width="21.1796875" style="147" customWidth="1"/>
    <col min="2312" max="2312" width="14.26953125" style="147" customWidth="1"/>
    <col min="2313" max="2313" width="14.453125" style="147" customWidth="1"/>
    <col min="2314" max="2314" width="17.7265625" style="147" bestFit="1" customWidth="1"/>
    <col min="2315" max="2315" width="3.453125" style="147" customWidth="1"/>
    <col min="2316" max="2316" width="22" style="147" bestFit="1" customWidth="1"/>
    <col min="2317" max="2317" width="4.54296875" style="147" bestFit="1" customWidth="1"/>
    <col min="2318" max="2318" width="8" style="147" bestFit="1" customWidth="1"/>
    <col min="2319" max="2319" width="9.1796875" style="147"/>
    <col min="2320" max="2320" width="10.453125" style="147" bestFit="1" customWidth="1"/>
    <col min="2321" max="2321" width="11.453125" style="147" bestFit="1" customWidth="1"/>
    <col min="2322" max="2560" width="9.1796875" style="147"/>
    <col min="2561" max="2561" width="28.81640625" style="147" customWidth="1"/>
    <col min="2562" max="2563" width="10.7265625" style="147" customWidth="1"/>
    <col min="2564" max="2564" width="15" style="147" customWidth="1"/>
    <col min="2565" max="2565" width="4.81640625" style="147" customWidth="1"/>
    <col min="2566" max="2566" width="4" style="147" customWidth="1"/>
    <col min="2567" max="2567" width="21.1796875" style="147" customWidth="1"/>
    <col min="2568" max="2568" width="14.26953125" style="147" customWidth="1"/>
    <col min="2569" max="2569" width="14.453125" style="147" customWidth="1"/>
    <col min="2570" max="2570" width="17.7265625" style="147" bestFit="1" customWidth="1"/>
    <col min="2571" max="2571" width="3.453125" style="147" customWidth="1"/>
    <col min="2572" max="2572" width="22" style="147" bestFit="1" customWidth="1"/>
    <col min="2573" max="2573" width="4.54296875" style="147" bestFit="1" customWidth="1"/>
    <col min="2574" max="2574" width="8" style="147" bestFit="1" customWidth="1"/>
    <col min="2575" max="2575" width="9.1796875" style="147"/>
    <col min="2576" max="2576" width="10.453125" style="147" bestFit="1" customWidth="1"/>
    <col min="2577" max="2577" width="11.453125" style="147" bestFit="1" customWidth="1"/>
    <col min="2578" max="2816" width="9.1796875" style="147"/>
    <col min="2817" max="2817" width="28.81640625" style="147" customWidth="1"/>
    <col min="2818" max="2819" width="10.7265625" style="147" customWidth="1"/>
    <col min="2820" max="2820" width="15" style="147" customWidth="1"/>
    <col min="2821" max="2821" width="4.81640625" style="147" customWidth="1"/>
    <col min="2822" max="2822" width="4" style="147" customWidth="1"/>
    <col min="2823" max="2823" width="21.1796875" style="147" customWidth="1"/>
    <col min="2824" max="2824" width="14.26953125" style="147" customWidth="1"/>
    <col min="2825" max="2825" width="14.453125" style="147" customWidth="1"/>
    <col min="2826" max="2826" width="17.7265625" style="147" bestFit="1" customWidth="1"/>
    <col min="2827" max="2827" width="3.453125" style="147" customWidth="1"/>
    <col min="2828" max="2828" width="22" style="147" bestFit="1" customWidth="1"/>
    <col min="2829" max="2829" width="4.54296875" style="147" bestFit="1" customWidth="1"/>
    <col min="2830" max="2830" width="8" style="147" bestFit="1" customWidth="1"/>
    <col min="2831" max="2831" width="9.1796875" style="147"/>
    <col min="2832" max="2832" width="10.453125" style="147" bestFit="1" customWidth="1"/>
    <col min="2833" max="2833" width="11.453125" style="147" bestFit="1" customWidth="1"/>
    <col min="2834" max="3072" width="9.1796875" style="147"/>
    <col min="3073" max="3073" width="28.81640625" style="147" customWidth="1"/>
    <col min="3074" max="3075" width="10.7265625" style="147" customWidth="1"/>
    <col min="3076" max="3076" width="15" style="147" customWidth="1"/>
    <col min="3077" max="3077" width="4.81640625" style="147" customWidth="1"/>
    <col min="3078" max="3078" width="4" style="147" customWidth="1"/>
    <col min="3079" max="3079" width="21.1796875" style="147" customWidth="1"/>
    <col min="3080" max="3080" width="14.26953125" style="147" customWidth="1"/>
    <col min="3081" max="3081" width="14.453125" style="147" customWidth="1"/>
    <col min="3082" max="3082" width="17.7265625" style="147" bestFit="1" customWidth="1"/>
    <col min="3083" max="3083" width="3.453125" style="147" customWidth="1"/>
    <col min="3084" max="3084" width="22" style="147" bestFit="1" customWidth="1"/>
    <col min="3085" max="3085" width="4.54296875" style="147" bestFit="1" customWidth="1"/>
    <col min="3086" max="3086" width="8" style="147" bestFit="1" customWidth="1"/>
    <col min="3087" max="3087" width="9.1796875" style="147"/>
    <col min="3088" max="3088" width="10.453125" style="147" bestFit="1" customWidth="1"/>
    <col min="3089" max="3089" width="11.453125" style="147" bestFit="1" customWidth="1"/>
    <col min="3090" max="3328" width="9.1796875" style="147"/>
    <col min="3329" max="3329" width="28.81640625" style="147" customWidth="1"/>
    <col min="3330" max="3331" width="10.7265625" style="147" customWidth="1"/>
    <col min="3332" max="3332" width="15" style="147" customWidth="1"/>
    <col min="3333" max="3333" width="4.81640625" style="147" customWidth="1"/>
    <col min="3334" max="3334" width="4" style="147" customWidth="1"/>
    <col min="3335" max="3335" width="21.1796875" style="147" customWidth="1"/>
    <col min="3336" max="3336" width="14.26953125" style="147" customWidth="1"/>
    <col min="3337" max="3337" width="14.453125" style="147" customWidth="1"/>
    <col min="3338" max="3338" width="17.7265625" style="147" bestFit="1" customWidth="1"/>
    <col min="3339" max="3339" width="3.453125" style="147" customWidth="1"/>
    <col min="3340" max="3340" width="22" style="147" bestFit="1" customWidth="1"/>
    <col min="3341" max="3341" width="4.54296875" style="147" bestFit="1" customWidth="1"/>
    <col min="3342" max="3342" width="8" style="147" bestFit="1" customWidth="1"/>
    <col min="3343" max="3343" width="9.1796875" style="147"/>
    <col min="3344" max="3344" width="10.453125" style="147" bestFit="1" customWidth="1"/>
    <col min="3345" max="3345" width="11.453125" style="147" bestFit="1" customWidth="1"/>
    <col min="3346" max="3584" width="9.1796875" style="147"/>
    <col min="3585" max="3585" width="28.81640625" style="147" customWidth="1"/>
    <col min="3586" max="3587" width="10.7265625" style="147" customWidth="1"/>
    <col min="3588" max="3588" width="15" style="147" customWidth="1"/>
    <col min="3589" max="3589" width="4.81640625" style="147" customWidth="1"/>
    <col min="3590" max="3590" width="4" style="147" customWidth="1"/>
    <col min="3591" max="3591" width="21.1796875" style="147" customWidth="1"/>
    <col min="3592" max="3592" width="14.26953125" style="147" customWidth="1"/>
    <col min="3593" max="3593" width="14.453125" style="147" customWidth="1"/>
    <col min="3594" max="3594" width="17.7265625" style="147" bestFit="1" customWidth="1"/>
    <col min="3595" max="3595" width="3.453125" style="147" customWidth="1"/>
    <col min="3596" max="3596" width="22" style="147" bestFit="1" customWidth="1"/>
    <col min="3597" max="3597" width="4.54296875" style="147" bestFit="1" customWidth="1"/>
    <col min="3598" max="3598" width="8" style="147" bestFit="1" customWidth="1"/>
    <col min="3599" max="3599" width="9.1796875" style="147"/>
    <col min="3600" max="3600" width="10.453125" style="147" bestFit="1" customWidth="1"/>
    <col min="3601" max="3601" width="11.453125" style="147" bestFit="1" customWidth="1"/>
    <col min="3602" max="3840" width="9.1796875" style="147"/>
    <col min="3841" max="3841" width="28.81640625" style="147" customWidth="1"/>
    <col min="3842" max="3843" width="10.7265625" style="147" customWidth="1"/>
    <col min="3844" max="3844" width="15" style="147" customWidth="1"/>
    <col min="3845" max="3845" width="4.81640625" style="147" customWidth="1"/>
    <col min="3846" max="3846" width="4" style="147" customWidth="1"/>
    <col min="3847" max="3847" width="21.1796875" style="147" customWidth="1"/>
    <col min="3848" max="3848" width="14.26953125" style="147" customWidth="1"/>
    <col min="3849" max="3849" width="14.453125" style="147" customWidth="1"/>
    <col min="3850" max="3850" width="17.7265625" style="147" bestFit="1" customWidth="1"/>
    <col min="3851" max="3851" width="3.453125" style="147" customWidth="1"/>
    <col min="3852" max="3852" width="22" style="147" bestFit="1" customWidth="1"/>
    <col min="3853" max="3853" width="4.54296875" style="147" bestFit="1" customWidth="1"/>
    <col min="3854" max="3854" width="8" style="147" bestFit="1" customWidth="1"/>
    <col min="3855" max="3855" width="9.1796875" style="147"/>
    <col min="3856" max="3856" width="10.453125" style="147" bestFit="1" customWidth="1"/>
    <col min="3857" max="3857" width="11.453125" style="147" bestFit="1" customWidth="1"/>
    <col min="3858" max="4096" width="9.1796875" style="147"/>
    <col min="4097" max="4097" width="28.81640625" style="147" customWidth="1"/>
    <col min="4098" max="4099" width="10.7265625" style="147" customWidth="1"/>
    <col min="4100" max="4100" width="15" style="147" customWidth="1"/>
    <col min="4101" max="4101" width="4.81640625" style="147" customWidth="1"/>
    <col min="4102" max="4102" width="4" style="147" customWidth="1"/>
    <col min="4103" max="4103" width="21.1796875" style="147" customWidth="1"/>
    <col min="4104" max="4104" width="14.26953125" style="147" customWidth="1"/>
    <col min="4105" max="4105" width="14.453125" style="147" customWidth="1"/>
    <col min="4106" max="4106" width="17.7265625" style="147" bestFit="1" customWidth="1"/>
    <col min="4107" max="4107" width="3.453125" style="147" customWidth="1"/>
    <col min="4108" max="4108" width="22" style="147" bestFit="1" customWidth="1"/>
    <col min="4109" max="4109" width="4.54296875" style="147" bestFit="1" customWidth="1"/>
    <col min="4110" max="4110" width="8" style="147" bestFit="1" customWidth="1"/>
    <col min="4111" max="4111" width="9.1796875" style="147"/>
    <col min="4112" max="4112" width="10.453125" style="147" bestFit="1" customWidth="1"/>
    <col min="4113" max="4113" width="11.453125" style="147" bestFit="1" customWidth="1"/>
    <col min="4114" max="4352" width="9.1796875" style="147"/>
    <col min="4353" max="4353" width="28.81640625" style="147" customWidth="1"/>
    <col min="4354" max="4355" width="10.7265625" style="147" customWidth="1"/>
    <col min="4356" max="4356" width="15" style="147" customWidth="1"/>
    <col min="4357" max="4357" width="4.81640625" style="147" customWidth="1"/>
    <col min="4358" max="4358" width="4" style="147" customWidth="1"/>
    <col min="4359" max="4359" width="21.1796875" style="147" customWidth="1"/>
    <col min="4360" max="4360" width="14.26953125" style="147" customWidth="1"/>
    <col min="4361" max="4361" width="14.453125" style="147" customWidth="1"/>
    <col min="4362" max="4362" width="17.7265625" style="147" bestFit="1" customWidth="1"/>
    <col min="4363" max="4363" width="3.453125" style="147" customWidth="1"/>
    <col min="4364" max="4364" width="22" style="147" bestFit="1" customWidth="1"/>
    <col min="4365" max="4365" width="4.54296875" style="147" bestFit="1" customWidth="1"/>
    <col min="4366" max="4366" width="8" style="147" bestFit="1" customWidth="1"/>
    <col min="4367" max="4367" width="9.1796875" style="147"/>
    <col min="4368" max="4368" width="10.453125" style="147" bestFit="1" customWidth="1"/>
    <col min="4369" max="4369" width="11.453125" style="147" bestFit="1" customWidth="1"/>
    <col min="4370" max="4608" width="9.1796875" style="147"/>
    <col min="4609" max="4609" width="28.81640625" style="147" customWidth="1"/>
    <col min="4610" max="4611" width="10.7265625" style="147" customWidth="1"/>
    <col min="4612" max="4612" width="15" style="147" customWidth="1"/>
    <col min="4613" max="4613" width="4.81640625" style="147" customWidth="1"/>
    <col min="4614" max="4614" width="4" style="147" customWidth="1"/>
    <col min="4615" max="4615" width="21.1796875" style="147" customWidth="1"/>
    <col min="4616" max="4616" width="14.26953125" style="147" customWidth="1"/>
    <col min="4617" max="4617" width="14.453125" style="147" customWidth="1"/>
    <col min="4618" max="4618" width="17.7265625" style="147" bestFit="1" customWidth="1"/>
    <col min="4619" max="4619" width="3.453125" style="147" customWidth="1"/>
    <col min="4620" max="4620" width="22" style="147" bestFit="1" customWidth="1"/>
    <col min="4621" max="4621" width="4.54296875" style="147" bestFit="1" customWidth="1"/>
    <col min="4622" max="4622" width="8" style="147" bestFit="1" customWidth="1"/>
    <col min="4623" max="4623" width="9.1796875" style="147"/>
    <col min="4624" max="4624" width="10.453125" style="147" bestFit="1" customWidth="1"/>
    <col min="4625" max="4625" width="11.453125" style="147" bestFit="1" customWidth="1"/>
    <col min="4626" max="4864" width="9.1796875" style="147"/>
    <col min="4865" max="4865" width="28.81640625" style="147" customWidth="1"/>
    <col min="4866" max="4867" width="10.7265625" style="147" customWidth="1"/>
    <col min="4868" max="4868" width="15" style="147" customWidth="1"/>
    <col min="4869" max="4869" width="4.81640625" style="147" customWidth="1"/>
    <col min="4870" max="4870" width="4" style="147" customWidth="1"/>
    <col min="4871" max="4871" width="21.1796875" style="147" customWidth="1"/>
    <col min="4872" max="4872" width="14.26953125" style="147" customWidth="1"/>
    <col min="4873" max="4873" width="14.453125" style="147" customWidth="1"/>
    <col min="4874" max="4874" width="17.7265625" style="147" bestFit="1" customWidth="1"/>
    <col min="4875" max="4875" width="3.453125" style="147" customWidth="1"/>
    <col min="4876" max="4876" width="22" style="147" bestFit="1" customWidth="1"/>
    <col min="4877" max="4877" width="4.54296875" style="147" bestFit="1" customWidth="1"/>
    <col min="4878" max="4878" width="8" style="147" bestFit="1" customWidth="1"/>
    <col min="4879" max="4879" width="9.1796875" style="147"/>
    <col min="4880" max="4880" width="10.453125" style="147" bestFit="1" customWidth="1"/>
    <col min="4881" max="4881" width="11.453125" style="147" bestFit="1" customWidth="1"/>
    <col min="4882" max="5120" width="9.1796875" style="147"/>
    <col min="5121" max="5121" width="28.81640625" style="147" customWidth="1"/>
    <col min="5122" max="5123" width="10.7265625" style="147" customWidth="1"/>
    <col min="5124" max="5124" width="15" style="147" customWidth="1"/>
    <col min="5125" max="5125" width="4.81640625" style="147" customWidth="1"/>
    <col min="5126" max="5126" width="4" style="147" customWidth="1"/>
    <col min="5127" max="5127" width="21.1796875" style="147" customWidth="1"/>
    <col min="5128" max="5128" width="14.26953125" style="147" customWidth="1"/>
    <col min="5129" max="5129" width="14.453125" style="147" customWidth="1"/>
    <col min="5130" max="5130" width="17.7265625" style="147" bestFit="1" customWidth="1"/>
    <col min="5131" max="5131" width="3.453125" style="147" customWidth="1"/>
    <col min="5132" max="5132" width="22" style="147" bestFit="1" customWidth="1"/>
    <col min="5133" max="5133" width="4.54296875" style="147" bestFit="1" customWidth="1"/>
    <col min="5134" max="5134" width="8" style="147" bestFit="1" customWidth="1"/>
    <col min="5135" max="5135" width="9.1796875" style="147"/>
    <col min="5136" max="5136" width="10.453125" style="147" bestFit="1" customWidth="1"/>
    <col min="5137" max="5137" width="11.453125" style="147" bestFit="1" customWidth="1"/>
    <col min="5138" max="5376" width="9.1796875" style="147"/>
    <col min="5377" max="5377" width="28.81640625" style="147" customWidth="1"/>
    <col min="5378" max="5379" width="10.7265625" style="147" customWidth="1"/>
    <col min="5380" max="5380" width="15" style="147" customWidth="1"/>
    <col min="5381" max="5381" width="4.81640625" style="147" customWidth="1"/>
    <col min="5382" max="5382" width="4" style="147" customWidth="1"/>
    <col min="5383" max="5383" width="21.1796875" style="147" customWidth="1"/>
    <col min="5384" max="5384" width="14.26953125" style="147" customWidth="1"/>
    <col min="5385" max="5385" width="14.453125" style="147" customWidth="1"/>
    <col min="5386" max="5386" width="17.7265625" style="147" bestFit="1" customWidth="1"/>
    <col min="5387" max="5387" width="3.453125" style="147" customWidth="1"/>
    <col min="5388" max="5388" width="22" style="147" bestFit="1" customWidth="1"/>
    <col min="5389" max="5389" width="4.54296875" style="147" bestFit="1" customWidth="1"/>
    <col min="5390" max="5390" width="8" style="147" bestFit="1" customWidth="1"/>
    <col min="5391" max="5391" width="9.1796875" style="147"/>
    <col min="5392" max="5392" width="10.453125" style="147" bestFit="1" customWidth="1"/>
    <col min="5393" max="5393" width="11.453125" style="147" bestFit="1" customWidth="1"/>
    <col min="5394" max="5632" width="9.1796875" style="147"/>
    <col min="5633" max="5633" width="28.81640625" style="147" customWidth="1"/>
    <col min="5634" max="5635" width="10.7265625" style="147" customWidth="1"/>
    <col min="5636" max="5636" width="15" style="147" customWidth="1"/>
    <col min="5637" max="5637" width="4.81640625" style="147" customWidth="1"/>
    <col min="5638" max="5638" width="4" style="147" customWidth="1"/>
    <col min="5639" max="5639" width="21.1796875" style="147" customWidth="1"/>
    <col min="5640" max="5640" width="14.26953125" style="147" customWidth="1"/>
    <col min="5641" max="5641" width="14.453125" style="147" customWidth="1"/>
    <col min="5642" max="5642" width="17.7265625" style="147" bestFit="1" customWidth="1"/>
    <col min="5643" max="5643" width="3.453125" style="147" customWidth="1"/>
    <col min="5644" max="5644" width="22" style="147" bestFit="1" customWidth="1"/>
    <col min="5645" max="5645" width="4.54296875" style="147" bestFit="1" customWidth="1"/>
    <col min="5646" max="5646" width="8" style="147" bestFit="1" customWidth="1"/>
    <col min="5647" max="5647" width="9.1796875" style="147"/>
    <col min="5648" max="5648" width="10.453125" style="147" bestFit="1" customWidth="1"/>
    <col min="5649" max="5649" width="11.453125" style="147" bestFit="1" customWidth="1"/>
    <col min="5650" max="5888" width="9.1796875" style="147"/>
    <col min="5889" max="5889" width="28.81640625" style="147" customWidth="1"/>
    <col min="5890" max="5891" width="10.7265625" style="147" customWidth="1"/>
    <col min="5892" max="5892" width="15" style="147" customWidth="1"/>
    <col min="5893" max="5893" width="4.81640625" style="147" customWidth="1"/>
    <col min="5894" max="5894" width="4" style="147" customWidth="1"/>
    <col min="5895" max="5895" width="21.1796875" style="147" customWidth="1"/>
    <col min="5896" max="5896" width="14.26953125" style="147" customWidth="1"/>
    <col min="5897" max="5897" width="14.453125" style="147" customWidth="1"/>
    <col min="5898" max="5898" width="17.7265625" style="147" bestFit="1" customWidth="1"/>
    <col min="5899" max="5899" width="3.453125" style="147" customWidth="1"/>
    <col min="5900" max="5900" width="22" style="147" bestFit="1" customWidth="1"/>
    <col min="5901" max="5901" width="4.54296875" style="147" bestFit="1" customWidth="1"/>
    <col min="5902" max="5902" width="8" style="147" bestFit="1" customWidth="1"/>
    <col min="5903" max="5903" width="9.1796875" style="147"/>
    <col min="5904" max="5904" width="10.453125" style="147" bestFit="1" customWidth="1"/>
    <col min="5905" max="5905" width="11.453125" style="147" bestFit="1" customWidth="1"/>
    <col min="5906" max="6144" width="9.1796875" style="147"/>
    <col min="6145" max="6145" width="28.81640625" style="147" customWidth="1"/>
    <col min="6146" max="6147" width="10.7265625" style="147" customWidth="1"/>
    <col min="6148" max="6148" width="15" style="147" customWidth="1"/>
    <col min="6149" max="6149" width="4.81640625" style="147" customWidth="1"/>
    <col min="6150" max="6150" width="4" style="147" customWidth="1"/>
    <col min="6151" max="6151" width="21.1796875" style="147" customWidth="1"/>
    <col min="6152" max="6152" width="14.26953125" style="147" customWidth="1"/>
    <col min="6153" max="6153" width="14.453125" style="147" customWidth="1"/>
    <col min="6154" max="6154" width="17.7265625" style="147" bestFit="1" customWidth="1"/>
    <col min="6155" max="6155" width="3.453125" style="147" customWidth="1"/>
    <col min="6156" max="6156" width="22" style="147" bestFit="1" customWidth="1"/>
    <col min="6157" max="6157" width="4.54296875" style="147" bestFit="1" customWidth="1"/>
    <col min="6158" max="6158" width="8" style="147" bestFit="1" customWidth="1"/>
    <col min="6159" max="6159" width="9.1796875" style="147"/>
    <col min="6160" max="6160" width="10.453125" style="147" bestFit="1" customWidth="1"/>
    <col min="6161" max="6161" width="11.453125" style="147" bestFit="1" customWidth="1"/>
    <col min="6162" max="6400" width="9.1796875" style="147"/>
    <col min="6401" max="6401" width="28.81640625" style="147" customWidth="1"/>
    <col min="6402" max="6403" width="10.7265625" style="147" customWidth="1"/>
    <col min="6404" max="6404" width="15" style="147" customWidth="1"/>
    <col min="6405" max="6405" width="4.81640625" style="147" customWidth="1"/>
    <col min="6406" max="6406" width="4" style="147" customWidth="1"/>
    <col min="6407" max="6407" width="21.1796875" style="147" customWidth="1"/>
    <col min="6408" max="6408" width="14.26953125" style="147" customWidth="1"/>
    <col min="6409" max="6409" width="14.453125" style="147" customWidth="1"/>
    <col min="6410" max="6410" width="17.7265625" style="147" bestFit="1" customWidth="1"/>
    <col min="6411" max="6411" width="3.453125" style="147" customWidth="1"/>
    <col min="6412" max="6412" width="22" style="147" bestFit="1" customWidth="1"/>
    <col min="6413" max="6413" width="4.54296875" style="147" bestFit="1" customWidth="1"/>
    <col min="6414" max="6414" width="8" style="147" bestFit="1" customWidth="1"/>
    <col min="6415" max="6415" width="9.1796875" style="147"/>
    <col min="6416" max="6416" width="10.453125" style="147" bestFit="1" customWidth="1"/>
    <col min="6417" max="6417" width="11.453125" style="147" bestFit="1" customWidth="1"/>
    <col min="6418" max="6656" width="9.1796875" style="147"/>
    <col min="6657" max="6657" width="28.81640625" style="147" customWidth="1"/>
    <col min="6658" max="6659" width="10.7265625" style="147" customWidth="1"/>
    <col min="6660" max="6660" width="15" style="147" customWidth="1"/>
    <col min="6661" max="6661" width="4.81640625" style="147" customWidth="1"/>
    <col min="6662" max="6662" width="4" style="147" customWidth="1"/>
    <col min="6663" max="6663" width="21.1796875" style="147" customWidth="1"/>
    <col min="6664" max="6664" width="14.26953125" style="147" customWidth="1"/>
    <col min="6665" max="6665" width="14.453125" style="147" customWidth="1"/>
    <col min="6666" max="6666" width="17.7265625" style="147" bestFit="1" customWidth="1"/>
    <col min="6667" max="6667" width="3.453125" style="147" customWidth="1"/>
    <col min="6668" max="6668" width="22" style="147" bestFit="1" customWidth="1"/>
    <col min="6669" max="6669" width="4.54296875" style="147" bestFit="1" customWidth="1"/>
    <col min="6670" max="6670" width="8" style="147" bestFit="1" customWidth="1"/>
    <col min="6671" max="6671" width="9.1796875" style="147"/>
    <col min="6672" max="6672" width="10.453125" style="147" bestFit="1" customWidth="1"/>
    <col min="6673" max="6673" width="11.453125" style="147" bestFit="1" customWidth="1"/>
    <col min="6674" max="6912" width="9.1796875" style="147"/>
    <col min="6913" max="6913" width="28.81640625" style="147" customWidth="1"/>
    <col min="6914" max="6915" width="10.7265625" style="147" customWidth="1"/>
    <col min="6916" max="6916" width="15" style="147" customWidth="1"/>
    <col min="6917" max="6917" width="4.81640625" style="147" customWidth="1"/>
    <col min="6918" max="6918" width="4" style="147" customWidth="1"/>
    <col min="6919" max="6919" width="21.1796875" style="147" customWidth="1"/>
    <col min="6920" max="6920" width="14.26953125" style="147" customWidth="1"/>
    <col min="6921" max="6921" width="14.453125" style="147" customWidth="1"/>
    <col min="6922" max="6922" width="17.7265625" style="147" bestFit="1" customWidth="1"/>
    <col min="6923" max="6923" width="3.453125" style="147" customWidth="1"/>
    <col min="6924" max="6924" width="22" style="147" bestFit="1" customWidth="1"/>
    <col min="6925" max="6925" width="4.54296875" style="147" bestFit="1" customWidth="1"/>
    <col min="6926" max="6926" width="8" style="147" bestFit="1" customWidth="1"/>
    <col min="6927" max="6927" width="9.1796875" style="147"/>
    <col min="6928" max="6928" width="10.453125" style="147" bestFit="1" customWidth="1"/>
    <col min="6929" max="6929" width="11.453125" style="147" bestFit="1" customWidth="1"/>
    <col min="6930" max="7168" width="9.1796875" style="147"/>
    <col min="7169" max="7169" width="28.81640625" style="147" customWidth="1"/>
    <col min="7170" max="7171" width="10.7265625" style="147" customWidth="1"/>
    <col min="7172" max="7172" width="15" style="147" customWidth="1"/>
    <col min="7173" max="7173" width="4.81640625" style="147" customWidth="1"/>
    <col min="7174" max="7174" width="4" style="147" customWidth="1"/>
    <col min="7175" max="7175" width="21.1796875" style="147" customWidth="1"/>
    <col min="7176" max="7176" width="14.26953125" style="147" customWidth="1"/>
    <col min="7177" max="7177" width="14.453125" style="147" customWidth="1"/>
    <col min="7178" max="7178" width="17.7265625" style="147" bestFit="1" customWidth="1"/>
    <col min="7179" max="7179" width="3.453125" style="147" customWidth="1"/>
    <col min="7180" max="7180" width="22" style="147" bestFit="1" customWidth="1"/>
    <col min="7181" max="7181" width="4.54296875" style="147" bestFit="1" customWidth="1"/>
    <col min="7182" max="7182" width="8" style="147" bestFit="1" customWidth="1"/>
    <col min="7183" max="7183" width="9.1796875" style="147"/>
    <col min="7184" max="7184" width="10.453125" style="147" bestFit="1" customWidth="1"/>
    <col min="7185" max="7185" width="11.453125" style="147" bestFit="1" customWidth="1"/>
    <col min="7186" max="7424" width="9.1796875" style="147"/>
    <col min="7425" max="7425" width="28.81640625" style="147" customWidth="1"/>
    <col min="7426" max="7427" width="10.7265625" style="147" customWidth="1"/>
    <col min="7428" max="7428" width="15" style="147" customWidth="1"/>
    <col min="7429" max="7429" width="4.81640625" style="147" customWidth="1"/>
    <col min="7430" max="7430" width="4" style="147" customWidth="1"/>
    <col min="7431" max="7431" width="21.1796875" style="147" customWidth="1"/>
    <col min="7432" max="7432" width="14.26953125" style="147" customWidth="1"/>
    <col min="7433" max="7433" width="14.453125" style="147" customWidth="1"/>
    <col min="7434" max="7434" width="17.7265625" style="147" bestFit="1" customWidth="1"/>
    <col min="7435" max="7435" width="3.453125" style="147" customWidth="1"/>
    <col min="7436" max="7436" width="22" style="147" bestFit="1" customWidth="1"/>
    <col min="7437" max="7437" width="4.54296875" style="147" bestFit="1" customWidth="1"/>
    <col min="7438" max="7438" width="8" style="147" bestFit="1" customWidth="1"/>
    <col min="7439" max="7439" width="9.1796875" style="147"/>
    <col min="7440" max="7440" width="10.453125" style="147" bestFit="1" customWidth="1"/>
    <col min="7441" max="7441" width="11.453125" style="147" bestFit="1" customWidth="1"/>
    <col min="7442" max="7680" width="9.1796875" style="147"/>
    <col min="7681" max="7681" width="28.81640625" style="147" customWidth="1"/>
    <col min="7682" max="7683" width="10.7265625" style="147" customWidth="1"/>
    <col min="7684" max="7684" width="15" style="147" customWidth="1"/>
    <col min="7685" max="7685" width="4.81640625" style="147" customWidth="1"/>
    <col min="7686" max="7686" width="4" style="147" customWidth="1"/>
    <col min="7687" max="7687" width="21.1796875" style="147" customWidth="1"/>
    <col min="7688" max="7688" width="14.26953125" style="147" customWidth="1"/>
    <col min="7689" max="7689" width="14.453125" style="147" customWidth="1"/>
    <col min="7690" max="7690" width="17.7265625" style="147" bestFit="1" customWidth="1"/>
    <col min="7691" max="7691" width="3.453125" style="147" customWidth="1"/>
    <col min="7692" max="7692" width="22" style="147" bestFit="1" customWidth="1"/>
    <col min="7693" max="7693" width="4.54296875" style="147" bestFit="1" customWidth="1"/>
    <col min="7694" max="7694" width="8" style="147" bestFit="1" customWidth="1"/>
    <col min="7695" max="7695" width="9.1796875" style="147"/>
    <col min="7696" max="7696" width="10.453125" style="147" bestFit="1" customWidth="1"/>
    <col min="7697" max="7697" width="11.453125" style="147" bestFit="1" customWidth="1"/>
    <col min="7698" max="7936" width="9.1796875" style="147"/>
    <col min="7937" max="7937" width="28.81640625" style="147" customWidth="1"/>
    <col min="7938" max="7939" width="10.7265625" style="147" customWidth="1"/>
    <col min="7940" max="7940" width="15" style="147" customWidth="1"/>
    <col min="7941" max="7941" width="4.81640625" style="147" customWidth="1"/>
    <col min="7942" max="7942" width="4" style="147" customWidth="1"/>
    <col min="7943" max="7943" width="21.1796875" style="147" customWidth="1"/>
    <col min="7944" max="7944" width="14.26953125" style="147" customWidth="1"/>
    <col min="7945" max="7945" width="14.453125" style="147" customWidth="1"/>
    <col min="7946" max="7946" width="17.7265625" style="147" bestFit="1" customWidth="1"/>
    <col min="7947" max="7947" width="3.453125" style="147" customWidth="1"/>
    <col min="7948" max="7948" width="22" style="147" bestFit="1" customWidth="1"/>
    <col min="7949" max="7949" width="4.54296875" style="147" bestFit="1" customWidth="1"/>
    <col min="7950" max="7950" width="8" style="147" bestFit="1" customWidth="1"/>
    <col min="7951" max="7951" width="9.1796875" style="147"/>
    <col min="7952" max="7952" width="10.453125" style="147" bestFit="1" customWidth="1"/>
    <col min="7953" max="7953" width="11.453125" style="147" bestFit="1" customWidth="1"/>
    <col min="7954" max="8192" width="9.1796875" style="147"/>
    <col min="8193" max="8193" width="28.81640625" style="147" customWidth="1"/>
    <col min="8194" max="8195" width="10.7265625" style="147" customWidth="1"/>
    <col min="8196" max="8196" width="15" style="147" customWidth="1"/>
    <col min="8197" max="8197" width="4.81640625" style="147" customWidth="1"/>
    <col min="8198" max="8198" width="4" style="147" customWidth="1"/>
    <col min="8199" max="8199" width="21.1796875" style="147" customWidth="1"/>
    <col min="8200" max="8200" width="14.26953125" style="147" customWidth="1"/>
    <col min="8201" max="8201" width="14.453125" style="147" customWidth="1"/>
    <col min="8202" max="8202" width="17.7265625" style="147" bestFit="1" customWidth="1"/>
    <col min="8203" max="8203" width="3.453125" style="147" customWidth="1"/>
    <col min="8204" max="8204" width="22" style="147" bestFit="1" customWidth="1"/>
    <col min="8205" max="8205" width="4.54296875" style="147" bestFit="1" customWidth="1"/>
    <col min="8206" max="8206" width="8" style="147" bestFit="1" customWidth="1"/>
    <col min="8207" max="8207" width="9.1796875" style="147"/>
    <col min="8208" max="8208" width="10.453125" style="147" bestFit="1" customWidth="1"/>
    <col min="8209" max="8209" width="11.453125" style="147" bestFit="1" customWidth="1"/>
    <col min="8210" max="8448" width="9.1796875" style="147"/>
    <col min="8449" max="8449" width="28.81640625" style="147" customWidth="1"/>
    <col min="8450" max="8451" width="10.7265625" style="147" customWidth="1"/>
    <col min="8452" max="8452" width="15" style="147" customWidth="1"/>
    <col min="8453" max="8453" width="4.81640625" style="147" customWidth="1"/>
    <col min="8454" max="8454" width="4" style="147" customWidth="1"/>
    <col min="8455" max="8455" width="21.1796875" style="147" customWidth="1"/>
    <col min="8456" max="8456" width="14.26953125" style="147" customWidth="1"/>
    <col min="8457" max="8457" width="14.453125" style="147" customWidth="1"/>
    <col min="8458" max="8458" width="17.7265625" style="147" bestFit="1" customWidth="1"/>
    <col min="8459" max="8459" width="3.453125" style="147" customWidth="1"/>
    <col min="8460" max="8460" width="22" style="147" bestFit="1" customWidth="1"/>
    <col min="8461" max="8461" width="4.54296875" style="147" bestFit="1" customWidth="1"/>
    <col min="8462" max="8462" width="8" style="147" bestFit="1" customWidth="1"/>
    <col min="8463" max="8463" width="9.1796875" style="147"/>
    <col min="8464" max="8464" width="10.453125" style="147" bestFit="1" customWidth="1"/>
    <col min="8465" max="8465" width="11.453125" style="147" bestFit="1" customWidth="1"/>
    <col min="8466" max="8704" width="9.1796875" style="147"/>
    <col min="8705" max="8705" width="28.81640625" style="147" customWidth="1"/>
    <col min="8706" max="8707" width="10.7265625" style="147" customWidth="1"/>
    <col min="8708" max="8708" width="15" style="147" customWidth="1"/>
    <col min="8709" max="8709" width="4.81640625" style="147" customWidth="1"/>
    <col min="8710" max="8710" width="4" style="147" customWidth="1"/>
    <col min="8711" max="8711" width="21.1796875" style="147" customWidth="1"/>
    <col min="8712" max="8712" width="14.26953125" style="147" customWidth="1"/>
    <col min="8713" max="8713" width="14.453125" style="147" customWidth="1"/>
    <col min="8714" max="8714" width="17.7265625" style="147" bestFit="1" customWidth="1"/>
    <col min="8715" max="8715" width="3.453125" style="147" customWidth="1"/>
    <col min="8716" max="8716" width="22" style="147" bestFit="1" customWidth="1"/>
    <col min="8717" max="8717" width="4.54296875" style="147" bestFit="1" customWidth="1"/>
    <col min="8718" max="8718" width="8" style="147" bestFit="1" customWidth="1"/>
    <col min="8719" max="8719" width="9.1796875" style="147"/>
    <col min="8720" max="8720" width="10.453125" style="147" bestFit="1" customWidth="1"/>
    <col min="8721" max="8721" width="11.453125" style="147" bestFit="1" customWidth="1"/>
    <col min="8722" max="8960" width="9.1796875" style="147"/>
    <col min="8961" max="8961" width="28.81640625" style="147" customWidth="1"/>
    <col min="8962" max="8963" width="10.7265625" style="147" customWidth="1"/>
    <col min="8964" max="8964" width="15" style="147" customWidth="1"/>
    <col min="8965" max="8965" width="4.81640625" style="147" customWidth="1"/>
    <col min="8966" max="8966" width="4" style="147" customWidth="1"/>
    <col min="8967" max="8967" width="21.1796875" style="147" customWidth="1"/>
    <col min="8968" max="8968" width="14.26953125" style="147" customWidth="1"/>
    <col min="8969" max="8969" width="14.453125" style="147" customWidth="1"/>
    <col min="8970" max="8970" width="17.7265625" style="147" bestFit="1" customWidth="1"/>
    <col min="8971" max="8971" width="3.453125" style="147" customWidth="1"/>
    <col min="8972" max="8972" width="22" style="147" bestFit="1" customWidth="1"/>
    <col min="8973" max="8973" width="4.54296875" style="147" bestFit="1" customWidth="1"/>
    <col min="8974" max="8974" width="8" style="147" bestFit="1" customWidth="1"/>
    <col min="8975" max="8975" width="9.1796875" style="147"/>
    <col min="8976" max="8976" width="10.453125" style="147" bestFit="1" customWidth="1"/>
    <col min="8977" max="8977" width="11.453125" style="147" bestFit="1" customWidth="1"/>
    <col min="8978" max="9216" width="9.1796875" style="147"/>
    <col min="9217" max="9217" width="28.81640625" style="147" customWidth="1"/>
    <col min="9218" max="9219" width="10.7265625" style="147" customWidth="1"/>
    <col min="9220" max="9220" width="15" style="147" customWidth="1"/>
    <col min="9221" max="9221" width="4.81640625" style="147" customWidth="1"/>
    <col min="9222" max="9222" width="4" style="147" customWidth="1"/>
    <col min="9223" max="9223" width="21.1796875" style="147" customWidth="1"/>
    <col min="9224" max="9224" width="14.26953125" style="147" customWidth="1"/>
    <col min="9225" max="9225" width="14.453125" style="147" customWidth="1"/>
    <col min="9226" max="9226" width="17.7265625" style="147" bestFit="1" customWidth="1"/>
    <col min="9227" max="9227" width="3.453125" style="147" customWidth="1"/>
    <col min="9228" max="9228" width="22" style="147" bestFit="1" customWidth="1"/>
    <col min="9229" max="9229" width="4.54296875" style="147" bestFit="1" customWidth="1"/>
    <col min="9230" max="9230" width="8" style="147" bestFit="1" customWidth="1"/>
    <col min="9231" max="9231" width="9.1796875" style="147"/>
    <col min="9232" max="9232" width="10.453125" style="147" bestFit="1" customWidth="1"/>
    <col min="9233" max="9233" width="11.453125" style="147" bestFit="1" customWidth="1"/>
    <col min="9234" max="9472" width="9.1796875" style="147"/>
    <col min="9473" max="9473" width="28.81640625" style="147" customWidth="1"/>
    <col min="9474" max="9475" width="10.7265625" style="147" customWidth="1"/>
    <col min="9476" max="9476" width="15" style="147" customWidth="1"/>
    <col min="9477" max="9477" width="4.81640625" style="147" customWidth="1"/>
    <col min="9478" max="9478" width="4" style="147" customWidth="1"/>
    <col min="9479" max="9479" width="21.1796875" style="147" customWidth="1"/>
    <col min="9480" max="9480" width="14.26953125" style="147" customWidth="1"/>
    <col min="9481" max="9481" width="14.453125" style="147" customWidth="1"/>
    <col min="9482" max="9482" width="17.7265625" style="147" bestFit="1" customWidth="1"/>
    <col min="9483" max="9483" width="3.453125" style="147" customWidth="1"/>
    <col min="9484" max="9484" width="22" style="147" bestFit="1" customWidth="1"/>
    <col min="9485" max="9485" width="4.54296875" style="147" bestFit="1" customWidth="1"/>
    <col min="9486" max="9486" width="8" style="147" bestFit="1" customWidth="1"/>
    <col min="9487" max="9487" width="9.1796875" style="147"/>
    <col min="9488" max="9488" width="10.453125" style="147" bestFit="1" customWidth="1"/>
    <col min="9489" max="9489" width="11.453125" style="147" bestFit="1" customWidth="1"/>
    <col min="9490" max="9728" width="9.1796875" style="147"/>
    <col min="9729" max="9729" width="28.81640625" style="147" customWidth="1"/>
    <col min="9730" max="9731" width="10.7265625" style="147" customWidth="1"/>
    <col min="9732" max="9732" width="15" style="147" customWidth="1"/>
    <col min="9733" max="9733" width="4.81640625" style="147" customWidth="1"/>
    <col min="9734" max="9734" width="4" style="147" customWidth="1"/>
    <col min="9735" max="9735" width="21.1796875" style="147" customWidth="1"/>
    <col min="9736" max="9736" width="14.26953125" style="147" customWidth="1"/>
    <col min="9737" max="9737" width="14.453125" style="147" customWidth="1"/>
    <col min="9738" max="9738" width="17.7265625" style="147" bestFit="1" customWidth="1"/>
    <col min="9739" max="9739" width="3.453125" style="147" customWidth="1"/>
    <col min="9740" max="9740" width="22" style="147" bestFit="1" customWidth="1"/>
    <col min="9741" max="9741" width="4.54296875" style="147" bestFit="1" customWidth="1"/>
    <col min="9742" max="9742" width="8" style="147" bestFit="1" customWidth="1"/>
    <col min="9743" max="9743" width="9.1796875" style="147"/>
    <col min="9744" max="9744" width="10.453125" style="147" bestFit="1" customWidth="1"/>
    <col min="9745" max="9745" width="11.453125" style="147" bestFit="1" customWidth="1"/>
    <col min="9746" max="9984" width="9.1796875" style="147"/>
    <col min="9985" max="9985" width="28.81640625" style="147" customWidth="1"/>
    <col min="9986" max="9987" width="10.7265625" style="147" customWidth="1"/>
    <col min="9988" max="9988" width="15" style="147" customWidth="1"/>
    <col min="9989" max="9989" width="4.81640625" style="147" customWidth="1"/>
    <col min="9990" max="9990" width="4" style="147" customWidth="1"/>
    <col min="9991" max="9991" width="21.1796875" style="147" customWidth="1"/>
    <col min="9992" max="9992" width="14.26953125" style="147" customWidth="1"/>
    <col min="9993" max="9993" width="14.453125" style="147" customWidth="1"/>
    <col min="9994" max="9994" width="17.7265625" style="147" bestFit="1" customWidth="1"/>
    <col min="9995" max="9995" width="3.453125" style="147" customWidth="1"/>
    <col min="9996" max="9996" width="22" style="147" bestFit="1" customWidth="1"/>
    <col min="9997" max="9997" width="4.54296875" style="147" bestFit="1" customWidth="1"/>
    <col min="9998" max="9998" width="8" style="147" bestFit="1" customWidth="1"/>
    <col min="9999" max="9999" width="9.1796875" style="147"/>
    <col min="10000" max="10000" width="10.453125" style="147" bestFit="1" customWidth="1"/>
    <col min="10001" max="10001" width="11.453125" style="147" bestFit="1" customWidth="1"/>
    <col min="10002" max="10240" width="9.1796875" style="147"/>
    <col min="10241" max="10241" width="28.81640625" style="147" customWidth="1"/>
    <col min="10242" max="10243" width="10.7265625" style="147" customWidth="1"/>
    <col min="10244" max="10244" width="15" style="147" customWidth="1"/>
    <col min="10245" max="10245" width="4.81640625" style="147" customWidth="1"/>
    <col min="10246" max="10246" width="4" style="147" customWidth="1"/>
    <col min="10247" max="10247" width="21.1796875" style="147" customWidth="1"/>
    <col min="10248" max="10248" width="14.26953125" style="147" customWidth="1"/>
    <col min="10249" max="10249" width="14.453125" style="147" customWidth="1"/>
    <col min="10250" max="10250" width="17.7265625" style="147" bestFit="1" customWidth="1"/>
    <col min="10251" max="10251" width="3.453125" style="147" customWidth="1"/>
    <col min="10252" max="10252" width="22" style="147" bestFit="1" customWidth="1"/>
    <col min="10253" max="10253" width="4.54296875" style="147" bestFit="1" customWidth="1"/>
    <col min="10254" max="10254" width="8" style="147" bestFit="1" customWidth="1"/>
    <col min="10255" max="10255" width="9.1796875" style="147"/>
    <col min="10256" max="10256" width="10.453125" style="147" bestFit="1" customWidth="1"/>
    <col min="10257" max="10257" width="11.453125" style="147" bestFit="1" customWidth="1"/>
    <col min="10258" max="10496" width="9.1796875" style="147"/>
    <col min="10497" max="10497" width="28.81640625" style="147" customWidth="1"/>
    <col min="10498" max="10499" width="10.7265625" style="147" customWidth="1"/>
    <col min="10500" max="10500" width="15" style="147" customWidth="1"/>
    <col min="10501" max="10501" width="4.81640625" style="147" customWidth="1"/>
    <col min="10502" max="10502" width="4" style="147" customWidth="1"/>
    <col min="10503" max="10503" width="21.1796875" style="147" customWidth="1"/>
    <col min="10504" max="10504" width="14.26953125" style="147" customWidth="1"/>
    <col min="10505" max="10505" width="14.453125" style="147" customWidth="1"/>
    <col min="10506" max="10506" width="17.7265625" style="147" bestFit="1" customWidth="1"/>
    <col min="10507" max="10507" width="3.453125" style="147" customWidth="1"/>
    <col min="10508" max="10508" width="22" style="147" bestFit="1" customWidth="1"/>
    <col min="10509" max="10509" width="4.54296875" style="147" bestFit="1" customWidth="1"/>
    <col min="10510" max="10510" width="8" style="147" bestFit="1" customWidth="1"/>
    <col min="10511" max="10511" width="9.1796875" style="147"/>
    <col min="10512" max="10512" width="10.453125" style="147" bestFit="1" customWidth="1"/>
    <col min="10513" max="10513" width="11.453125" style="147" bestFit="1" customWidth="1"/>
    <col min="10514" max="10752" width="9.1796875" style="147"/>
    <col min="10753" max="10753" width="28.81640625" style="147" customWidth="1"/>
    <col min="10754" max="10755" width="10.7265625" style="147" customWidth="1"/>
    <col min="10756" max="10756" width="15" style="147" customWidth="1"/>
    <col min="10757" max="10757" width="4.81640625" style="147" customWidth="1"/>
    <col min="10758" max="10758" width="4" style="147" customWidth="1"/>
    <col min="10759" max="10759" width="21.1796875" style="147" customWidth="1"/>
    <col min="10760" max="10760" width="14.26953125" style="147" customWidth="1"/>
    <col min="10761" max="10761" width="14.453125" style="147" customWidth="1"/>
    <col min="10762" max="10762" width="17.7265625" style="147" bestFit="1" customWidth="1"/>
    <col min="10763" max="10763" width="3.453125" style="147" customWidth="1"/>
    <col min="10764" max="10764" width="22" style="147" bestFit="1" customWidth="1"/>
    <col min="10765" max="10765" width="4.54296875" style="147" bestFit="1" customWidth="1"/>
    <col min="10766" max="10766" width="8" style="147" bestFit="1" customWidth="1"/>
    <col min="10767" max="10767" width="9.1796875" style="147"/>
    <col min="10768" max="10768" width="10.453125" style="147" bestFit="1" customWidth="1"/>
    <col min="10769" max="10769" width="11.453125" style="147" bestFit="1" customWidth="1"/>
    <col min="10770" max="11008" width="9.1796875" style="147"/>
    <col min="11009" max="11009" width="28.81640625" style="147" customWidth="1"/>
    <col min="11010" max="11011" width="10.7265625" style="147" customWidth="1"/>
    <col min="11012" max="11012" width="15" style="147" customWidth="1"/>
    <col min="11013" max="11013" width="4.81640625" style="147" customWidth="1"/>
    <col min="11014" max="11014" width="4" style="147" customWidth="1"/>
    <col min="11015" max="11015" width="21.1796875" style="147" customWidth="1"/>
    <col min="11016" max="11016" width="14.26953125" style="147" customWidth="1"/>
    <col min="11017" max="11017" width="14.453125" style="147" customWidth="1"/>
    <col min="11018" max="11018" width="17.7265625" style="147" bestFit="1" customWidth="1"/>
    <col min="11019" max="11019" width="3.453125" style="147" customWidth="1"/>
    <col min="11020" max="11020" width="22" style="147" bestFit="1" customWidth="1"/>
    <col min="11021" max="11021" width="4.54296875" style="147" bestFit="1" customWidth="1"/>
    <col min="11022" max="11022" width="8" style="147" bestFit="1" customWidth="1"/>
    <col min="11023" max="11023" width="9.1796875" style="147"/>
    <col min="11024" max="11024" width="10.453125" style="147" bestFit="1" customWidth="1"/>
    <col min="11025" max="11025" width="11.453125" style="147" bestFit="1" customWidth="1"/>
    <col min="11026" max="11264" width="9.1796875" style="147"/>
    <col min="11265" max="11265" width="28.81640625" style="147" customWidth="1"/>
    <col min="11266" max="11267" width="10.7265625" style="147" customWidth="1"/>
    <col min="11268" max="11268" width="15" style="147" customWidth="1"/>
    <col min="11269" max="11269" width="4.81640625" style="147" customWidth="1"/>
    <col min="11270" max="11270" width="4" style="147" customWidth="1"/>
    <col min="11271" max="11271" width="21.1796875" style="147" customWidth="1"/>
    <col min="11272" max="11272" width="14.26953125" style="147" customWidth="1"/>
    <col min="11273" max="11273" width="14.453125" style="147" customWidth="1"/>
    <col min="11274" max="11274" width="17.7265625" style="147" bestFit="1" customWidth="1"/>
    <col min="11275" max="11275" width="3.453125" style="147" customWidth="1"/>
    <col min="11276" max="11276" width="22" style="147" bestFit="1" customWidth="1"/>
    <col min="11277" max="11277" width="4.54296875" style="147" bestFit="1" customWidth="1"/>
    <col min="11278" max="11278" width="8" style="147" bestFit="1" customWidth="1"/>
    <col min="11279" max="11279" width="9.1796875" style="147"/>
    <col min="11280" max="11280" width="10.453125" style="147" bestFit="1" customWidth="1"/>
    <col min="11281" max="11281" width="11.453125" style="147" bestFit="1" customWidth="1"/>
    <col min="11282" max="11520" width="9.1796875" style="147"/>
    <col min="11521" max="11521" width="28.81640625" style="147" customWidth="1"/>
    <col min="11522" max="11523" width="10.7265625" style="147" customWidth="1"/>
    <col min="11524" max="11524" width="15" style="147" customWidth="1"/>
    <col min="11525" max="11525" width="4.81640625" style="147" customWidth="1"/>
    <col min="11526" max="11526" width="4" style="147" customWidth="1"/>
    <col min="11527" max="11527" width="21.1796875" style="147" customWidth="1"/>
    <col min="11528" max="11528" width="14.26953125" style="147" customWidth="1"/>
    <col min="11529" max="11529" width="14.453125" style="147" customWidth="1"/>
    <col min="11530" max="11530" width="17.7265625" style="147" bestFit="1" customWidth="1"/>
    <col min="11531" max="11531" width="3.453125" style="147" customWidth="1"/>
    <col min="11532" max="11532" width="22" style="147" bestFit="1" customWidth="1"/>
    <col min="11533" max="11533" width="4.54296875" style="147" bestFit="1" customWidth="1"/>
    <col min="11534" max="11534" width="8" style="147" bestFit="1" customWidth="1"/>
    <col min="11535" max="11535" width="9.1796875" style="147"/>
    <col min="11536" max="11536" width="10.453125" style="147" bestFit="1" customWidth="1"/>
    <col min="11537" max="11537" width="11.453125" style="147" bestFit="1" customWidth="1"/>
    <col min="11538" max="11776" width="9.1796875" style="147"/>
    <col min="11777" max="11777" width="28.81640625" style="147" customWidth="1"/>
    <col min="11778" max="11779" width="10.7265625" style="147" customWidth="1"/>
    <col min="11780" max="11780" width="15" style="147" customWidth="1"/>
    <col min="11781" max="11781" width="4.81640625" style="147" customWidth="1"/>
    <col min="11782" max="11782" width="4" style="147" customWidth="1"/>
    <col min="11783" max="11783" width="21.1796875" style="147" customWidth="1"/>
    <col min="11784" max="11784" width="14.26953125" style="147" customWidth="1"/>
    <col min="11785" max="11785" width="14.453125" style="147" customWidth="1"/>
    <col min="11786" max="11786" width="17.7265625" style="147" bestFit="1" customWidth="1"/>
    <col min="11787" max="11787" width="3.453125" style="147" customWidth="1"/>
    <col min="11788" max="11788" width="22" style="147" bestFit="1" customWidth="1"/>
    <col min="11789" max="11789" width="4.54296875" style="147" bestFit="1" customWidth="1"/>
    <col min="11790" max="11790" width="8" style="147" bestFit="1" customWidth="1"/>
    <col min="11791" max="11791" width="9.1796875" style="147"/>
    <col min="11792" max="11792" width="10.453125" style="147" bestFit="1" customWidth="1"/>
    <col min="11793" max="11793" width="11.453125" style="147" bestFit="1" customWidth="1"/>
    <col min="11794" max="12032" width="9.1796875" style="147"/>
    <col min="12033" max="12033" width="28.81640625" style="147" customWidth="1"/>
    <col min="12034" max="12035" width="10.7265625" style="147" customWidth="1"/>
    <col min="12036" max="12036" width="15" style="147" customWidth="1"/>
    <col min="12037" max="12037" width="4.81640625" style="147" customWidth="1"/>
    <col min="12038" max="12038" width="4" style="147" customWidth="1"/>
    <col min="12039" max="12039" width="21.1796875" style="147" customWidth="1"/>
    <col min="12040" max="12040" width="14.26953125" style="147" customWidth="1"/>
    <col min="12041" max="12041" width="14.453125" style="147" customWidth="1"/>
    <col min="12042" max="12042" width="17.7265625" style="147" bestFit="1" customWidth="1"/>
    <col min="12043" max="12043" width="3.453125" style="147" customWidth="1"/>
    <col min="12044" max="12044" width="22" style="147" bestFit="1" customWidth="1"/>
    <col min="12045" max="12045" width="4.54296875" style="147" bestFit="1" customWidth="1"/>
    <col min="12046" max="12046" width="8" style="147" bestFit="1" customWidth="1"/>
    <col min="12047" max="12047" width="9.1796875" style="147"/>
    <col min="12048" max="12048" width="10.453125" style="147" bestFit="1" customWidth="1"/>
    <col min="12049" max="12049" width="11.453125" style="147" bestFit="1" customWidth="1"/>
    <col min="12050" max="12288" width="9.1796875" style="147"/>
    <col min="12289" max="12289" width="28.81640625" style="147" customWidth="1"/>
    <col min="12290" max="12291" width="10.7265625" style="147" customWidth="1"/>
    <col min="12292" max="12292" width="15" style="147" customWidth="1"/>
    <col min="12293" max="12293" width="4.81640625" style="147" customWidth="1"/>
    <col min="12294" max="12294" width="4" style="147" customWidth="1"/>
    <col min="12295" max="12295" width="21.1796875" style="147" customWidth="1"/>
    <col min="12296" max="12296" width="14.26953125" style="147" customWidth="1"/>
    <col min="12297" max="12297" width="14.453125" style="147" customWidth="1"/>
    <col min="12298" max="12298" width="17.7265625" style="147" bestFit="1" customWidth="1"/>
    <col min="12299" max="12299" width="3.453125" style="147" customWidth="1"/>
    <col min="12300" max="12300" width="22" style="147" bestFit="1" customWidth="1"/>
    <col min="12301" max="12301" width="4.54296875" style="147" bestFit="1" customWidth="1"/>
    <col min="12302" max="12302" width="8" style="147" bestFit="1" customWidth="1"/>
    <col min="12303" max="12303" width="9.1796875" style="147"/>
    <col min="12304" max="12304" width="10.453125" style="147" bestFit="1" customWidth="1"/>
    <col min="12305" max="12305" width="11.453125" style="147" bestFit="1" customWidth="1"/>
    <col min="12306" max="12544" width="9.1796875" style="147"/>
    <col min="12545" max="12545" width="28.81640625" style="147" customWidth="1"/>
    <col min="12546" max="12547" width="10.7265625" style="147" customWidth="1"/>
    <col min="12548" max="12548" width="15" style="147" customWidth="1"/>
    <col min="12549" max="12549" width="4.81640625" style="147" customWidth="1"/>
    <col min="12550" max="12550" width="4" style="147" customWidth="1"/>
    <col min="12551" max="12551" width="21.1796875" style="147" customWidth="1"/>
    <col min="12552" max="12552" width="14.26953125" style="147" customWidth="1"/>
    <col min="12553" max="12553" width="14.453125" style="147" customWidth="1"/>
    <col min="12554" max="12554" width="17.7265625" style="147" bestFit="1" customWidth="1"/>
    <col min="12555" max="12555" width="3.453125" style="147" customWidth="1"/>
    <col min="12556" max="12556" width="22" style="147" bestFit="1" customWidth="1"/>
    <col min="12557" max="12557" width="4.54296875" style="147" bestFit="1" customWidth="1"/>
    <col min="12558" max="12558" width="8" style="147" bestFit="1" customWidth="1"/>
    <col min="12559" max="12559" width="9.1796875" style="147"/>
    <col min="12560" max="12560" width="10.453125" style="147" bestFit="1" customWidth="1"/>
    <col min="12561" max="12561" width="11.453125" style="147" bestFit="1" customWidth="1"/>
    <col min="12562" max="12800" width="9.1796875" style="147"/>
    <col min="12801" max="12801" width="28.81640625" style="147" customWidth="1"/>
    <col min="12802" max="12803" width="10.7265625" style="147" customWidth="1"/>
    <col min="12804" max="12804" width="15" style="147" customWidth="1"/>
    <col min="12805" max="12805" width="4.81640625" style="147" customWidth="1"/>
    <col min="12806" max="12806" width="4" style="147" customWidth="1"/>
    <col min="12807" max="12807" width="21.1796875" style="147" customWidth="1"/>
    <col min="12808" max="12808" width="14.26953125" style="147" customWidth="1"/>
    <col min="12809" max="12809" width="14.453125" style="147" customWidth="1"/>
    <col min="12810" max="12810" width="17.7265625" style="147" bestFit="1" customWidth="1"/>
    <col min="12811" max="12811" width="3.453125" style="147" customWidth="1"/>
    <col min="12812" max="12812" width="22" style="147" bestFit="1" customWidth="1"/>
    <col min="12813" max="12813" width="4.54296875" style="147" bestFit="1" customWidth="1"/>
    <col min="12814" max="12814" width="8" style="147" bestFit="1" customWidth="1"/>
    <col min="12815" max="12815" width="9.1796875" style="147"/>
    <col min="12816" max="12816" width="10.453125" style="147" bestFit="1" customWidth="1"/>
    <col min="12817" max="12817" width="11.453125" style="147" bestFit="1" customWidth="1"/>
    <col min="12818" max="13056" width="9.1796875" style="147"/>
    <col min="13057" max="13057" width="28.81640625" style="147" customWidth="1"/>
    <col min="13058" max="13059" width="10.7265625" style="147" customWidth="1"/>
    <col min="13060" max="13060" width="15" style="147" customWidth="1"/>
    <col min="13061" max="13061" width="4.81640625" style="147" customWidth="1"/>
    <col min="13062" max="13062" width="4" style="147" customWidth="1"/>
    <col min="13063" max="13063" width="21.1796875" style="147" customWidth="1"/>
    <col min="13064" max="13064" width="14.26953125" style="147" customWidth="1"/>
    <col min="13065" max="13065" width="14.453125" style="147" customWidth="1"/>
    <col min="13066" max="13066" width="17.7265625" style="147" bestFit="1" customWidth="1"/>
    <col min="13067" max="13067" width="3.453125" style="147" customWidth="1"/>
    <col min="13068" max="13068" width="22" style="147" bestFit="1" customWidth="1"/>
    <col min="13069" max="13069" width="4.54296875" style="147" bestFit="1" customWidth="1"/>
    <col min="13070" max="13070" width="8" style="147" bestFit="1" customWidth="1"/>
    <col min="13071" max="13071" width="9.1796875" style="147"/>
    <col min="13072" max="13072" width="10.453125" style="147" bestFit="1" customWidth="1"/>
    <col min="13073" max="13073" width="11.453125" style="147" bestFit="1" customWidth="1"/>
    <col min="13074" max="13312" width="9.1796875" style="147"/>
    <col min="13313" max="13313" width="28.81640625" style="147" customWidth="1"/>
    <col min="13314" max="13315" width="10.7265625" style="147" customWidth="1"/>
    <col min="13316" max="13316" width="15" style="147" customWidth="1"/>
    <col min="13317" max="13317" width="4.81640625" style="147" customWidth="1"/>
    <col min="13318" max="13318" width="4" style="147" customWidth="1"/>
    <col min="13319" max="13319" width="21.1796875" style="147" customWidth="1"/>
    <col min="13320" max="13320" width="14.26953125" style="147" customWidth="1"/>
    <col min="13321" max="13321" width="14.453125" style="147" customWidth="1"/>
    <col min="13322" max="13322" width="17.7265625" style="147" bestFit="1" customWidth="1"/>
    <col min="13323" max="13323" width="3.453125" style="147" customWidth="1"/>
    <col min="13324" max="13324" width="22" style="147" bestFit="1" customWidth="1"/>
    <col min="13325" max="13325" width="4.54296875" style="147" bestFit="1" customWidth="1"/>
    <col min="13326" max="13326" width="8" style="147" bestFit="1" customWidth="1"/>
    <col min="13327" max="13327" width="9.1796875" style="147"/>
    <col min="13328" max="13328" width="10.453125" style="147" bestFit="1" customWidth="1"/>
    <col min="13329" max="13329" width="11.453125" style="147" bestFit="1" customWidth="1"/>
    <col min="13330" max="13568" width="9.1796875" style="147"/>
    <col min="13569" max="13569" width="28.81640625" style="147" customWidth="1"/>
    <col min="13570" max="13571" width="10.7265625" style="147" customWidth="1"/>
    <col min="13572" max="13572" width="15" style="147" customWidth="1"/>
    <col min="13573" max="13573" width="4.81640625" style="147" customWidth="1"/>
    <col min="13574" max="13574" width="4" style="147" customWidth="1"/>
    <col min="13575" max="13575" width="21.1796875" style="147" customWidth="1"/>
    <col min="13576" max="13576" width="14.26953125" style="147" customWidth="1"/>
    <col min="13577" max="13577" width="14.453125" style="147" customWidth="1"/>
    <col min="13578" max="13578" width="17.7265625" style="147" bestFit="1" customWidth="1"/>
    <col min="13579" max="13579" width="3.453125" style="147" customWidth="1"/>
    <col min="13580" max="13580" width="22" style="147" bestFit="1" customWidth="1"/>
    <col min="13581" max="13581" width="4.54296875" style="147" bestFit="1" customWidth="1"/>
    <col min="13582" max="13582" width="8" style="147" bestFit="1" customWidth="1"/>
    <col min="13583" max="13583" width="9.1796875" style="147"/>
    <col min="13584" max="13584" width="10.453125" style="147" bestFit="1" customWidth="1"/>
    <col min="13585" max="13585" width="11.453125" style="147" bestFit="1" customWidth="1"/>
    <col min="13586" max="13824" width="9.1796875" style="147"/>
    <col min="13825" max="13825" width="28.81640625" style="147" customWidth="1"/>
    <col min="13826" max="13827" width="10.7265625" style="147" customWidth="1"/>
    <col min="13828" max="13828" width="15" style="147" customWidth="1"/>
    <col min="13829" max="13829" width="4.81640625" style="147" customWidth="1"/>
    <col min="13830" max="13830" width="4" style="147" customWidth="1"/>
    <col min="13831" max="13831" width="21.1796875" style="147" customWidth="1"/>
    <col min="13832" max="13832" width="14.26953125" style="147" customWidth="1"/>
    <col min="13833" max="13833" width="14.453125" style="147" customWidth="1"/>
    <col min="13834" max="13834" width="17.7265625" style="147" bestFit="1" customWidth="1"/>
    <col min="13835" max="13835" width="3.453125" style="147" customWidth="1"/>
    <col min="13836" max="13836" width="22" style="147" bestFit="1" customWidth="1"/>
    <col min="13837" max="13837" width="4.54296875" style="147" bestFit="1" customWidth="1"/>
    <col min="13838" max="13838" width="8" style="147" bestFit="1" customWidth="1"/>
    <col min="13839" max="13839" width="9.1796875" style="147"/>
    <col min="13840" max="13840" width="10.453125" style="147" bestFit="1" customWidth="1"/>
    <col min="13841" max="13841" width="11.453125" style="147" bestFit="1" customWidth="1"/>
    <col min="13842" max="14080" width="9.1796875" style="147"/>
    <col min="14081" max="14081" width="28.81640625" style="147" customWidth="1"/>
    <col min="14082" max="14083" width="10.7265625" style="147" customWidth="1"/>
    <col min="14084" max="14084" width="15" style="147" customWidth="1"/>
    <col min="14085" max="14085" width="4.81640625" style="147" customWidth="1"/>
    <col min="14086" max="14086" width="4" style="147" customWidth="1"/>
    <col min="14087" max="14087" width="21.1796875" style="147" customWidth="1"/>
    <col min="14088" max="14088" width="14.26953125" style="147" customWidth="1"/>
    <col min="14089" max="14089" width="14.453125" style="147" customWidth="1"/>
    <col min="14090" max="14090" width="17.7265625" style="147" bestFit="1" customWidth="1"/>
    <col min="14091" max="14091" width="3.453125" style="147" customWidth="1"/>
    <col min="14092" max="14092" width="22" style="147" bestFit="1" customWidth="1"/>
    <col min="14093" max="14093" width="4.54296875" style="147" bestFit="1" customWidth="1"/>
    <col min="14094" max="14094" width="8" style="147" bestFit="1" customWidth="1"/>
    <col min="14095" max="14095" width="9.1796875" style="147"/>
    <col min="14096" max="14096" width="10.453125" style="147" bestFit="1" customWidth="1"/>
    <col min="14097" max="14097" width="11.453125" style="147" bestFit="1" customWidth="1"/>
    <col min="14098" max="14336" width="9.1796875" style="147"/>
    <col min="14337" max="14337" width="28.81640625" style="147" customWidth="1"/>
    <col min="14338" max="14339" width="10.7265625" style="147" customWidth="1"/>
    <col min="14340" max="14340" width="15" style="147" customWidth="1"/>
    <col min="14341" max="14341" width="4.81640625" style="147" customWidth="1"/>
    <col min="14342" max="14342" width="4" style="147" customWidth="1"/>
    <col min="14343" max="14343" width="21.1796875" style="147" customWidth="1"/>
    <col min="14344" max="14344" width="14.26953125" style="147" customWidth="1"/>
    <col min="14345" max="14345" width="14.453125" style="147" customWidth="1"/>
    <col min="14346" max="14346" width="17.7265625" style="147" bestFit="1" customWidth="1"/>
    <col min="14347" max="14347" width="3.453125" style="147" customWidth="1"/>
    <col min="14348" max="14348" width="22" style="147" bestFit="1" customWidth="1"/>
    <col min="14349" max="14349" width="4.54296875" style="147" bestFit="1" customWidth="1"/>
    <col min="14350" max="14350" width="8" style="147" bestFit="1" customWidth="1"/>
    <col min="14351" max="14351" width="9.1796875" style="147"/>
    <col min="14352" max="14352" width="10.453125" style="147" bestFit="1" customWidth="1"/>
    <col min="14353" max="14353" width="11.453125" style="147" bestFit="1" customWidth="1"/>
    <col min="14354" max="14592" width="9.1796875" style="147"/>
    <col min="14593" max="14593" width="28.81640625" style="147" customWidth="1"/>
    <col min="14594" max="14595" width="10.7265625" style="147" customWidth="1"/>
    <col min="14596" max="14596" width="15" style="147" customWidth="1"/>
    <col min="14597" max="14597" width="4.81640625" style="147" customWidth="1"/>
    <col min="14598" max="14598" width="4" style="147" customWidth="1"/>
    <col min="14599" max="14599" width="21.1796875" style="147" customWidth="1"/>
    <col min="14600" max="14600" width="14.26953125" style="147" customWidth="1"/>
    <col min="14601" max="14601" width="14.453125" style="147" customWidth="1"/>
    <col min="14602" max="14602" width="17.7265625" style="147" bestFit="1" customWidth="1"/>
    <col min="14603" max="14603" width="3.453125" style="147" customWidth="1"/>
    <col min="14604" max="14604" width="22" style="147" bestFit="1" customWidth="1"/>
    <col min="14605" max="14605" width="4.54296875" style="147" bestFit="1" customWidth="1"/>
    <col min="14606" max="14606" width="8" style="147" bestFit="1" customWidth="1"/>
    <col min="14607" max="14607" width="9.1796875" style="147"/>
    <col min="14608" max="14608" width="10.453125" style="147" bestFit="1" customWidth="1"/>
    <col min="14609" max="14609" width="11.453125" style="147" bestFit="1" customWidth="1"/>
    <col min="14610" max="14848" width="9.1796875" style="147"/>
    <col min="14849" max="14849" width="28.81640625" style="147" customWidth="1"/>
    <col min="14850" max="14851" width="10.7265625" style="147" customWidth="1"/>
    <col min="14852" max="14852" width="15" style="147" customWidth="1"/>
    <col min="14853" max="14853" width="4.81640625" style="147" customWidth="1"/>
    <col min="14854" max="14854" width="4" style="147" customWidth="1"/>
    <col min="14855" max="14855" width="21.1796875" style="147" customWidth="1"/>
    <col min="14856" max="14856" width="14.26953125" style="147" customWidth="1"/>
    <col min="14857" max="14857" width="14.453125" style="147" customWidth="1"/>
    <col min="14858" max="14858" width="17.7265625" style="147" bestFit="1" customWidth="1"/>
    <col min="14859" max="14859" width="3.453125" style="147" customWidth="1"/>
    <col min="14860" max="14860" width="22" style="147" bestFit="1" customWidth="1"/>
    <col min="14861" max="14861" width="4.54296875" style="147" bestFit="1" customWidth="1"/>
    <col min="14862" max="14862" width="8" style="147" bestFit="1" customWidth="1"/>
    <col min="14863" max="14863" width="9.1796875" style="147"/>
    <col min="14864" max="14864" width="10.453125" style="147" bestFit="1" customWidth="1"/>
    <col min="14865" max="14865" width="11.453125" style="147" bestFit="1" customWidth="1"/>
    <col min="14866" max="15104" width="9.1796875" style="147"/>
    <col min="15105" max="15105" width="28.81640625" style="147" customWidth="1"/>
    <col min="15106" max="15107" width="10.7265625" style="147" customWidth="1"/>
    <col min="15108" max="15108" width="15" style="147" customWidth="1"/>
    <col min="15109" max="15109" width="4.81640625" style="147" customWidth="1"/>
    <col min="15110" max="15110" width="4" style="147" customWidth="1"/>
    <col min="15111" max="15111" width="21.1796875" style="147" customWidth="1"/>
    <col min="15112" max="15112" width="14.26953125" style="147" customWidth="1"/>
    <col min="15113" max="15113" width="14.453125" style="147" customWidth="1"/>
    <col min="15114" max="15114" width="17.7265625" style="147" bestFit="1" customWidth="1"/>
    <col min="15115" max="15115" width="3.453125" style="147" customWidth="1"/>
    <col min="15116" max="15116" width="22" style="147" bestFit="1" customWidth="1"/>
    <col min="15117" max="15117" width="4.54296875" style="147" bestFit="1" customWidth="1"/>
    <col min="15118" max="15118" width="8" style="147" bestFit="1" customWidth="1"/>
    <col min="15119" max="15119" width="9.1796875" style="147"/>
    <col min="15120" max="15120" width="10.453125" style="147" bestFit="1" customWidth="1"/>
    <col min="15121" max="15121" width="11.453125" style="147" bestFit="1" customWidth="1"/>
    <col min="15122" max="15360" width="9.1796875" style="147"/>
    <col min="15361" max="15361" width="28.81640625" style="147" customWidth="1"/>
    <col min="15362" max="15363" width="10.7265625" style="147" customWidth="1"/>
    <col min="15364" max="15364" width="15" style="147" customWidth="1"/>
    <col min="15365" max="15365" width="4.81640625" style="147" customWidth="1"/>
    <col min="15366" max="15366" width="4" style="147" customWidth="1"/>
    <col min="15367" max="15367" width="21.1796875" style="147" customWidth="1"/>
    <col min="15368" max="15368" width="14.26953125" style="147" customWidth="1"/>
    <col min="15369" max="15369" width="14.453125" style="147" customWidth="1"/>
    <col min="15370" max="15370" width="17.7265625" style="147" bestFit="1" customWidth="1"/>
    <col min="15371" max="15371" width="3.453125" style="147" customWidth="1"/>
    <col min="15372" max="15372" width="22" style="147" bestFit="1" customWidth="1"/>
    <col min="15373" max="15373" width="4.54296875" style="147" bestFit="1" customWidth="1"/>
    <col min="15374" max="15374" width="8" style="147" bestFit="1" customWidth="1"/>
    <col min="15375" max="15375" width="9.1796875" style="147"/>
    <col min="15376" max="15376" width="10.453125" style="147" bestFit="1" customWidth="1"/>
    <col min="15377" max="15377" width="11.453125" style="147" bestFit="1" customWidth="1"/>
    <col min="15378" max="15616" width="9.1796875" style="147"/>
    <col min="15617" max="15617" width="28.81640625" style="147" customWidth="1"/>
    <col min="15618" max="15619" width="10.7265625" style="147" customWidth="1"/>
    <col min="15620" max="15620" width="15" style="147" customWidth="1"/>
    <col min="15621" max="15621" width="4.81640625" style="147" customWidth="1"/>
    <col min="15622" max="15622" width="4" style="147" customWidth="1"/>
    <col min="15623" max="15623" width="21.1796875" style="147" customWidth="1"/>
    <col min="15624" max="15624" width="14.26953125" style="147" customWidth="1"/>
    <col min="15625" max="15625" width="14.453125" style="147" customWidth="1"/>
    <col min="15626" max="15626" width="17.7265625" style="147" bestFit="1" customWidth="1"/>
    <col min="15627" max="15627" width="3.453125" style="147" customWidth="1"/>
    <col min="15628" max="15628" width="22" style="147" bestFit="1" customWidth="1"/>
    <col min="15629" max="15629" width="4.54296875" style="147" bestFit="1" customWidth="1"/>
    <col min="15630" max="15630" width="8" style="147" bestFit="1" customWidth="1"/>
    <col min="15631" max="15631" width="9.1796875" style="147"/>
    <col min="15632" max="15632" width="10.453125" style="147" bestFit="1" customWidth="1"/>
    <col min="15633" max="15633" width="11.453125" style="147" bestFit="1" customWidth="1"/>
    <col min="15634" max="15872" width="9.1796875" style="147"/>
    <col min="15873" max="15873" width="28.81640625" style="147" customWidth="1"/>
    <col min="15874" max="15875" width="10.7265625" style="147" customWidth="1"/>
    <col min="15876" max="15876" width="15" style="147" customWidth="1"/>
    <col min="15877" max="15877" width="4.81640625" style="147" customWidth="1"/>
    <col min="15878" max="15878" width="4" style="147" customWidth="1"/>
    <col min="15879" max="15879" width="21.1796875" style="147" customWidth="1"/>
    <col min="15880" max="15880" width="14.26953125" style="147" customWidth="1"/>
    <col min="15881" max="15881" width="14.453125" style="147" customWidth="1"/>
    <col min="15882" max="15882" width="17.7265625" style="147" bestFit="1" customWidth="1"/>
    <col min="15883" max="15883" width="3.453125" style="147" customWidth="1"/>
    <col min="15884" max="15884" width="22" style="147" bestFit="1" customWidth="1"/>
    <col min="15885" max="15885" width="4.54296875" style="147" bestFit="1" customWidth="1"/>
    <col min="15886" max="15886" width="8" style="147" bestFit="1" customWidth="1"/>
    <col min="15887" max="15887" width="9.1796875" style="147"/>
    <col min="15888" max="15888" width="10.453125" style="147" bestFit="1" customWidth="1"/>
    <col min="15889" max="15889" width="11.453125" style="147" bestFit="1" customWidth="1"/>
    <col min="15890" max="16128" width="9.1796875" style="147"/>
    <col min="16129" max="16129" width="28.81640625" style="147" customWidth="1"/>
    <col min="16130" max="16131" width="10.7265625" style="147" customWidth="1"/>
    <col min="16132" max="16132" width="15" style="147" customWidth="1"/>
    <col min="16133" max="16133" width="4.81640625" style="147" customWidth="1"/>
    <col min="16134" max="16134" width="4" style="147" customWidth="1"/>
    <col min="16135" max="16135" width="21.1796875" style="147" customWidth="1"/>
    <col min="16136" max="16136" width="14.26953125" style="147" customWidth="1"/>
    <col min="16137" max="16137" width="14.453125" style="147" customWidth="1"/>
    <col min="16138" max="16138" width="17.7265625" style="147" bestFit="1" customWidth="1"/>
    <col min="16139" max="16139" width="3.453125" style="147" customWidth="1"/>
    <col min="16140" max="16140" width="22" style="147" bestFit="1" customWidth="1"/>
    <col min="16141" max="16141" width="4.54296875" style="147" bestFit="1" customWidth="1"/>
    <col min="16142" max="16142" width="8" style="147" bestFit="1" customWidth="1"/>
    <col min="16143" max="16143" width="9.1796875" style="147"/>
    <col min="16144" max="16144" width="10.453125" style="147" bestFit="1" customWidth="1"/>
    <col min="16145" max="16145" width="11.453125" style="147" bestFit="1" customWidth="1"/>
    <col min="16146" max="16384" width="9.1796875" style="147"/>
  </cols>
  <sheetData>
    <row r="1" spans="1:17" ht="80" customHeight="1">
      <c r="A1" s="622" t="s">
        <v>1016</v>
      </c>
      <c r="B1" s="622"/>
      <c r="C1" s="622"/>
      <c r="D1" s="622"/>
      <c r="E1" s="622"/>
      <c r="F1" s="622"/>
      <c r="G1" s="622"/>
      <c r="H1" s="622"/>
      <c r="I1" s="622"/>
      <c r="J1" s="622"/>
    </row>
    <row r="2" spans="1:17" ht="40">
      <c r="A2" s="148"/>
      <c r="B2" s="148"/>
      <c r="C2" s="148"/>
      <c r="D2" s="148"/>
      <c r="E2" s="148"/>
      <c r="F2" s="148"/>
      <c r="G2" s="148"/>
      <c r="H2" s="148"/>
      <c r="I2" s="148"/>
      <c r="J2" s="148"/>
    </row>
    <row r="3" spans="1:17" ht="25">
      <c r="A3" s="583" t="s">
        <v>383</v>
      </c>
      <c r="B3" s="583"/>
      <c r="C3" s="583"/>
      <c r="D3" s="583"/>
      <c r="E3" s="583"/>
      <c r="G3" s="154" t="s">
        <v>91</v>
      </c>
      <c r="H3" s="151"/>
      <c r="I3" s="612" t="s">
        <v>4</v>
      </c>
      <c r="J3" s="612"/>
      <c r="L3" s="585" t="s">
        <v>384</v>
      </c>
      <c r="M3" s="585"/>
      <c r="N3" s="585"/>
      <c r="O3" s="585"/>
      <c r="P3" s="585"/>
      <c r="Q3" s="448">
        <v>3577.5</v>
      </c>
    </row>
    <row r="4" spans="1:17" ht="23">
      <c r="A4" s="444" t="s">
        <v>0</v>
      </c>
      <c r="B4" s="581">
        <v>0.16578599999999999</v>
      </c>
      <c r="C4" s="581"/>
      <c r="D4" s="581"/>
      <c r="E4" s="581"/>
      <c r="G4" s="620">
        <v>24000</v>
      </c>
      <c r="H4" s="621"/>
      <c r="I4" s="613">
        <v>15</v>
      </c>
      <c r="J4" s="613"/>
      <c r="L4" s="449" t="s">
        <v>142</v>
      </c>
      <c r="M4" s="449" t="s">
        <v>4</v>
      </c>
      <c r="N4" s="449" t="s">
        <v>143</v>
      </c>
      <c r="O4" s="623" t="s">
        <v>144</v>
      </c>
      <c r="P4" s="623"/>
      <c r="Q4" s="449" t="s">
        <v>1025</v>
      </c>
    </row>
    <row r="5" spans="1:17" ht="23">
      <c r="A5" s="444" t="s">
        <v>2</v>
      </c>
      <c r="B5" s="582">
        <v>5.2575999999999998E-2</v>
      </c>
      <c r="C5" s="582"/>
      <c r="D5" s="582"/>
      <c r="E5" s="582"/>
      <c r="G5" s="422" t="s">
        <v>1019</v>
      </c>
      <c r="H5" s="421"/>
      <c r="I5" s="613">
        <v>20</v>
      </c>
      <c r="J5" s="613"/>
      <c r="L5" s="450" t="s">
        <v>145</v>
      </c>
      <c r="M5" s="436">
        <v>0.5</v>
      </c>
      <c r="N5" s="437" t="s">
        <v>146</v>
      </c>
      <c r="O5" s="437">
        <v>50</v>
      </c>
      <c r="P5" s="438"/>
      <c r="Q5" s="441">
        <f>ROUND(((((((+$Q$3)*12)*O5)*15/100)/100)/12),2)</f>
        <v>268.31</v>
      </c>
    </row>
    <row r="6" spans="1:17" ht="23">
      <c r="A6" s="444" t="s">
        <v>5</v>
      </c>
      <c r="B6" s="582">
        <v>2.5949170000000001</v>
      </c>
      <c r="C6" s="582"/>
      <c r="D6" s="582"/>
      <c r="E6" s="582"/>
      <c r="G6" s="422" t="s">
        <v>1017</v>
      </c>
      <c r="H6" s="421"/>
      <c r="I6" s="613">
        <v>27</v>
      </c>
      <c r="J6" s="613"/>
      <c r="L6" s="437" t="s">
        <v>148</v>
      </c>
      <c r="M6" s="436">
        <v>0.1</v>
      </c>
      <c r="N6" s="437" t="s">
        <v>149</v>
      </c>
      <c r="O6" s="437">
        <v>60</v>
      </c>
      <c r="P6" s="438"/>
      <c r="Q6" s="441">
        <f t="shared" ref="Q6:Q12" si="0">ROUND(((((((+$Q$3)*12)*O6)*15/100)/100)/12),2)</f>
        <v>321.98</v>
      </c>
    </row>
    <row r="7" spans="1:17" ht="17.5">
      <c r="G7" s="422" t="s">
        <v>1021</v>
      </c>
      <c r="H7" s="421"/>
      <c r="I7" s="613">
        <v>35</v>
      </c>
      <c r="J7" s="613"/>
      <c r="L7" s="451" t="s">
        <v>152</v>
      </c>
      <c r="M7" s="439">
        <v>7.4999999999999997E-2</v>
      </c>
      <c r="N7" s="437" t="s">
        <v>153</v>
      </c>
      <c r="O7" s="437">
        <v>57.5</v>
      </c>
      <c r="P7" s="438"/>
      <c r="Q7" s="441">
        <f t="shared" si="0"/>
        <v>308.56</v>
      </c>
    </row>
    <row r="8" spans="1:17" ht="17.5">
      <c r="G8" s="422" t="s">
        <v>1020</v>
      </c>
      <c r="H8" s="421"/>
      <c r="I8" s="613">
        <v>40</v>
      </c>
      <c r="J8" s="613"/>
      <c r="L8" s="452" t="s">
        <v>155</v>
      </c>
      <c r="M8" s="436">
        <v>0.05</v>
      </c>
      <c r="N8" s="437" t="s">
        <v>156</v>
      </c>
      <c r="O8" s="437">
        <v>65</v>
      </c>
      <c r="P8" s="438"/>
      <c r="Q8" s="441">
        <f t="shared" si="0"/>
        <v>348.81</v>
      </c>
    </row>
    <row r="9" spans="1:17" ht="18">
      <c r="A9" s="599" t="s">
        <v>385</v>
      </c>
      <c r="B9" s="599"/>
      <c r="C9" s="599"/>
      <c r="D9" s="599"/>
      <c r="E9" s="599"/>
      <c r="L9" s="626" t="s">
        <v>389</v>
      </c>
      <c r="M9" s="626"/>
      <c r="N9" s="437" t="s">
        <v>159</v>
      </c>
      <c r="O9" s="437">
        <v>67.5</v>
      </c>
      <c r="P9" s="440"/>
      <c r="Q9" s="441">
        <f t="shared" si="0"/>
        <v>362.22</v>
      </c>
    </row>
    <row r="10" spans="1:17" ht="18">
      <c r="A10" s="432" t="s">
        <v>65</v>
      </c>
      <c r="B10" s="433">
        <v>300</v>
      </c>
      <c r="C10" s="596">
        <f t="shared" ref="C10:C15" si="1">ROUND(B$4*B10,2)</f>
        <v>49.74</v>
      </c>
      <c r="D10" s="596"/>
      <c r="E10" s="432" t="s">
        <v>386</v>
      </c>
      <c r="G10" s="624" t="s">
        <v>387</v>
      </c>
      <c r="H10" s="624"/>
      <c r="I10" s="624"/>
      <c r="J10" s="624"/>
      <c r="L10" s="626"/>
      <c r="M10" s="626"/>
      <c r="N10" s="437" t="s">
        <v>161</v>
      </c>
      <c r="O10" s="437">
        <v>75</v>
      </c>
      <c r="P10" s="438"/>
      <c r="Q10" s="441">
        <f t="shared" si="0"/>
        <v>402.47</v>
      </c>
    </row>
    <row r="11" spans="1:17">
      <c r="A11" s="432" t="s">
        <v>68</v>
      </c>
      <c r="B11" s="433">
        <v>250</v>
      </c>
      <c r="C11" s="596">
        <f t="shared" si="1"/>
        <v>41.45</v>
      </c>
      <c r="D11" s="596"/>
      <c r="E11" s="432" t="s">
        <v>386</v>
      </c>
      <c r="G11" s="625" t="s">
        <v>388</v>
      </c>
      <c r="H11" s="625"/>
      <c r="I11" s="453"/>
      <c r="J11" s="454">
        <f>P3</f>
        <v>0</v>
      </c>
      <c r="L11" s="626"/>
      <c r="M11" s="626"/>
      <c r="N11" s="437" t="s">
        <v>164</v>
      </c>
      <c r="O11" s="437">
        <v>80</v>
      </c>
      <c r="P11" s="438"/>
      <c r="Q11" s="441">
        <f t="shared" si="0"/>
        <v>429.3</v>
      </c>
    </row>
    <row r="12" spans="1:17">
      <c r="A12" s="432" t="s">
        <v>70</v>
      </c>
      <c r="B12" s="433">
        <v>200</v>
      </c>
      <c r="C12" s="596">
        <f t="shared" si="1"/>
        <v>33.159999999999997</v>
      </c>
      <c r="D12" s="596"/>
      <c r="E12" s="432" t="s">
        <v>386</v>
      </c>
      <c r="G12" s="625" t="s">
        <v>390</v>
      </c>
      <c r="H12" s="625"/>
      <c r="I12" s="453"/>
      <c r="J12" s="454">
        <f>P3</f>
        <v>0</v>
      </c>
      <c r="L12" s="626"/>
      <c r="M12" s="626"/>
      <c r="N12" s="437" t="s">
        <v>167</v>
      </c>
      <c r="O12" s="437">
        <v>85</v>
      </c>
      <c r="P12" s="438"/>
      <c r="Q12" s="441">
        <f t="shared" si="0"/>
        <v>456.13</v>
      </c>
    </row>
    <row r="13" spans="1:17">
      <c r="A13" s="432" t="s">
        <v>73</v>
      </c>
      <c r="B13" s="433">
        <v>160</v>
      </c>
      <c r="C13" s="596">
        <f t="shared" si="1"/>
        <v>26.53</v>
      </c>
      <c r="D13" s="596"/>
      <c r="E13" s="432" t="s">
        <v>386</v>
      </c>
      <c r="G13" s="625" t="s">
        <v>391</v>
      </c>
      <c r="H13" s="625"/>
      <c r="I13" s="453"/>
      <c r="J13" s="455">
        <v>0</v>
      </c>
      <c r="L13" s="584" t="s">
        <v>393</v>
      </c>
      <c r="M13" s="584"/>
      <c r="N13" s="584"/>
      <c r="O13" s="584"/>
      <c r="P13" s="584"/>
      <c r="Q13" s="584"/>
    </row>
    <row r="14" spans="1:17" ht="16" customHeight="1">
      <c r="A14" s="432" t="s">
        <v>76</v>
      </c>
      <c r="B14" s="433">
        <v>160</v>
      </c>
      <c r="C14" s="596">
        <f t="shared" si="1"/>
        <v>26.53</v>
      </c>
      <c r="D14" s="596"/>
      <c r="E14" s="432" t="s">
        <v>386</v>
      </c>
      <c r="F14" s="149"/>
      <c r="G14" s="625" t="s">
        <v>392</v>
      </c>
      <c r="H14" s="625"/>
      <c r="I14" s="453"/>
      <c r="J14" s="455">
        <v>0</v>
      </c>
      <c r="L14" s="584"/>
      <c r="M14" s="584"/>
      <c r="N14" s="584"/>
      <c r="O14" s="584"/>
      <c r="P14" s="584"/>
      <c r="Q14" s="584"/>
    </row>
    <row r="15" spans="1:17">
      <c r="A15" s="432" t="s">
        <v>79</v>
      </c>
      <c r="B15" s="433">
        <v>300</v>
      </c>
      <c r="C15" s="596">
        <f t="shared" si="1"/>
        <v>49.74</v>
      </c>
      <c r="D15" s="596"/>
      <c r="E15" s="432" t="s">
        <v>386</v>
      </c>
      <c r="L15" s="584"/>
      <c r="M15" s="584"/>
      <c r="N15" s="584"/>
      <c r="O15" s="584"/>
      <c r="P15" s="584"/>
      <c r="Q15" s="584"/>
    </row>
    <row r="16" spans="1:17" ht="18">
      <c r="A16" s="149"/>
      <c r="B16" s="430"/>
      <c r="C16" s="431"/>
      <c r="D16" s="149"/>
      <c r="G16" s="150" t="s">
        <v>394</v>
      </c>
      <c r="L16" s="584"/>
      <c r="M16" s="584"/>
      <c r="N16" s="584"/>
      <c r="O16" s="584"/>
      <c r="P16" s="584"/>
      <c r="Q16" s="584"/>
    </row>
    <row r="17" spans="1:17" ht="18">
      <c r="A17" s="597" t="s">
        <v>1024</v>
      </c>
      <c r="B17" s="598"/>
      <c r="C17" s="598"/>
      <c r="D17" s="598"/>
      <c r="E17" s="598"/>
      <c r="G17" s="614" t="s">
        <v>118</v>
      </c>
      <c r="H17" s="615"/>
      <c r="I17" s="616"/>
      <c r="J17" s="151">
        <v>3600</v>
      </c>
      <c r="L17" s="584"/>
      <c r="M17" s="584"/>
      <c r="N17" s="584"/>
      <c r="O17" s="584"/>
      <c r="P17" s="584"/>
      <c r="Q17" s="584"/>
    </row>
    <row r="18" spans="1:17">
      <c r="A18" s="434" t="s">
        <v>65</v>
      </c>
      <c r="B18" s="435">
        <v>960</v>
      </c>
      <c r="C18" s="594">
        <f t="shared" ref="C18:C23" si="2">ROUND(B$4*B18,2)</f>
        <v>159.15</v>
      </c>
      <c r="D18" s="595"/>
      <c r="E18" s="434" t="s">
        <v>386</v>
      </c>
      <c r="G18" s="614" t="s">
        <v>120</v>
      </c>
      <c r="H18" s="615"/>
      <c r="I18" s="616"/>
      <c r="J18" s="151">
        <v>3000</v>
      </c>
      <c r="L18" s="584"/>
      <c r="M18" s="584"/>
      <c r="N18" s="584"/>
      <c r="O18" s="584"/>
      <c r="P18" s="584"/>
      <c r="Q18" s="584"/>
    </row>
    <row r="19" spans="1:17">
      <c r="A19" s="434" t="s">
        <v>68</v>
      </c>
      <c r="B19" s="435">
        <v>800</v>
      </c>
      <c r="C19" s="594">
        <f t="shared" si="2"/>
        <v>132.63</v>
      </c>
      <c r="D19" s="595"/>
      <c r="E19" s="434" t="s">
        <v>386</v>
      </c>
      <c r="G19" s="614" t="s">
        <v>122</v>
      </c>
      <c r="H19" s="615"/>
      <c r="I19" s="616"/>
      <c r="J19" s="151">
        <v>3600</v>
      </c>
    </row>
    <row r="20" spans="1:17">
      <c r="A20" s="434" t="s">
        <v>70</v>
      </c>
      <c r="B20" s="435">
        <v>640</v>
      </c>
      <c r="C20" s="594">
        <f t="shared" si="2"/>
        <v>106.1</v>
      </c>
      <c r="D20" s="595"/>
      <c r="E20" s="434" t="s">
        <v>386</v>
      </c>
      <c r="G20" s="614" t="s">
        <v>123</v>
      </c>
      <c r="H20" s="615"/>
      <c r="I20" s="616"/>
      <c r="J20" s="151">
        <v>3000</v>
      </c>
    </row>
    <row r="21" spans="1:17">
      <c r="A21" s="434" t="s">
        <v>73</v>
      </c>
      <c r="B21" s="435">
        <v>512</v>
      </c>
      <c r="C21" s="594">
        <f t="shared" si="2"/>
        <v>84.88</v>
      </c>
      <c r="D21" s="595"/>
      <c r="E21" s="434" t="s">
        <v>386</v>
      </c>
      <c r="G21" s="614" t="s">
        <v>395</v>
      </c>
      <c r="H21" s="615"/>
      <c r="I21" s="616"/>
      <c r="J21" s="151">
        <v>2200</v>
      </c>
    </row>
    <row r="22" spans="1:17">
      <c r="A22" s="434" t="s">
        <v>76</v>
      </c>
      <c r="B22" s="435">
        <v>512</v>
      </c>
      <c r="C22" s="594">
        <f t="shared" si="2"/>
        <v>84.88</v>
      </c>
      <c r="D22" s="595"/>
      <c r="E22" s="434" t="s">
        <v>386</v>
      </c>
      <c r="G22" s="614" t="s">
        <v>396</v>
      </c>
      <c r="H22" s="615"/>
      <c r="I22" s="616"/>
      <c r="J22" s="151">
        <v>1600</v>
      </c>
    </row>
    <row r="23" spans="1:17">
      <c r="A23" s="434" t="s">
        <v>79</v>
      </c>
      <c r="B23" s="435">
        <v>600</v>
      </c>
      <c r="C23" s="594">
        <f t="shared" si="2"/>
        <v>99.47</v>
      </c>
      <c r="D23" s="595"/>
      <c r="E23" s="434" t="s">
        <v>386</v>
      </c>
      <c r="G23" s="617" t="s">
        <v>397</v>
      </c>
      <c r="H23" s="618"/>
      <c r="I23" s="619"/>
      <c r="J23" s="152">
        <v>1100</v>
      </c>
    </row>
    <row r="24" spans="1:17">
      <c r="C24" s="153"/>
    </row>
    <row r="25" spans="1:17" ht="18">
      <c r="A25" s="589" t="s">
        <v>398</v>
      </c>
      <c r="B25" s="590"/>
      <c r="C25" s="590"/>
      <c r="D25" s="590"/>
      <c r="E25" s="591"/>
      <c r="G25" s="154" t="s">
        <v>18</v>
      </c>
      <c r="H25" s="605" t="s">
        <v>399</v>
      </c>
      <c r="I25" s="606"/>
      <c r="J25" s="155" t="s">
        <v>130</v>
      </c>
    </row>
    <row r="26" spans="1:17">
      <c r="A26" s="586" t="s">
        <v>400</v>
      </c>
      <c r="B26" s="587"/>
      <c r="C26" s="588"/>
      <c r="D26" s="446">
        <v>2.2599999999999998</v>
      </c>
      <c r="E26" s="447" t="s">
        <v>386</v>
      </c>
      <c r="G26" s="151" t="s">
        <v>401</v>
      </c>
      <c r="H26" s="605">
        <v>2200</v>
      </c>
      <c r="I26" s="606"/>
      <c r="J26" s="151">
        <v>1500</v>
      </c>
    </row>
    <row r="27" spans="1:17">
      <c r="A27" s="586" t="s">
        <v>402</v>
      </c>
      <c r="B27" s="587"/>
      <c r="C27" s="588"/>
      <c r="D27" s="446">
        <v>6.78</v>
      </c>
      <c r="E27" s="447" t="s">
        <v>386</v>
      </c>
      <c r="G27" s="151" t="s">
        <v>403</v>
      </c>
      <c r="H27" s="605">
        <v>1600</v>
      </c>
      <c r="I27" s="606"/>
      <c r="J27" s="151">
        <v>1100</v>
      </c>
    </row>
    <row r="28" spans="1:17">
      <c r="A28" s="586" t="s">
        <v>404</v>
      </c>
      <c r="B28" s="587"/>
      <c r="C28" s="588"/>
      <c r="D28" s="446">
        <v>2.39</v>
      </c>
      <c r="E28" s="447" t="s">
        <v>386</v>
      </c>
      <c r="G28" s="151" t="s">
        <v>405</v>
      </c>
      <c r="H28" s="605">
        <v>1100</v>
      </c>
      <c r="I28" s="606"/>
      <c r="J28" s="151">
        <v>800</v>
      </c>
    </row>
    <row r="29" spans="1:17">
      <c r="A29" s="149"/>
      <c r="B29" s="149"/>
      <c r="C29" s="149"/>
      <c r="D29" s="443"/>
      <c r="E29" s="149"/>
      <c r="G29" s="151" t="s">
        <v>406</v>
      </c>
      <c r="H29" s="605">
        <v>800</v>
      </c>
      <c r="I29" s="606"/>
      <c r="J29" s="151">
        <v>650</v>
      </c>
    </row>
    <row r="30" spans="1:17">
      <c r="C30" s="153"/>
    </row>
    <row r="31" spans="1:17" ht="18" customHeight="1">
      <c r="A31" s="609" t="s">
        <v>407</v>
      </c>
      <c r="B31" s="610"/>
      <c r="C31" s="610"/>
      <c r="D31" s="610"/>
      <c r="E31" s="611"/>
      <c r="G31" s="607" t="s">
        <v>19</v>
      </c>
      <c r="H31" s="607"/>
      <c r="I31" s="607"/>
      <c r="J31" s="607"/>
    </row>
    <row r="32" spans="1:17">
      <c r="A32" s="608" t="s">
        <v>408</v>
      </c>
      <c r="B32" s="608"/>
      <c r="C32" s="608"/>
      <c r="D32" s="442">
        <v>61.65</v>
      </c>
      <c r="E32" s="442" t="s">
        <v>386</v>
      </c>
      <c r="G32" s="601" t="s">
        <v>21</v>
      </c>
      <c r="H32" s="601"/>
      <c r="I32" s="601"/>
      <c r="J32" s="601"/>
    </row>
    <row r="33" spans="1:10">
      <c r="A33" s="608" t="s">
        <v>409</v>
      </c>
      <c r="B33" s="608"/>
      <c r="C33" s="608"/>
      <c r="D33" s="442">
        <v>57.55</v>
      </c>
      <c r="E33" s="442" t="s">
        <v>386</v>
      </c>
      <c r="G33" s="601" t="s">
        <v>25</v>
      </c>
      <c r="H33" s="601"/>
      <c r="I33" s="601"/>
      <c r="J33" s="601"/>
    </row>
    <row r="34" spans="1:10">
      <c r="A34" s="608" t="s">
        <v>410</v>
      </c>
      <c r="B34" s="608"/>
      <c r="C34" s="608"/>
      <c r="D34" s="442">
        <v>54.05</v>
      </c>
      <c r="E34" s="442" t="s">
        <v>386</v>
      </c>
      <c r="G34" s="156" t="s">
        <v>28</v>
      </c>
      <c r="H34" s="156"/>
      <c r="I34" s="157"/>
      <c r="J34" s="158">
        <v>6400</v>
      </c>
    </row>
    <row r="35" spans="1:10">
      <c r="A35" s="608" t="s">
        <v>411</v>
      </c>
      <c r="B35" s="608"/>
      <c r="C35" s="608"/>
      <c r="D35" s="442">
        <v>47.65</v>
      </c>
      <c r="E35" s="442" t="s">
        <v>386</v>
      </c>
      <c r="G35" s="602" t="s">
        <v>31</v>
      </c>
      <c r="H35" s="603"/>
      <c r="I35" s="604"/>
      <c r="J35" s="158">
        <v>5300</v>
      </c>
    </row>
    <row r="36" spans="1:10">
      <c r="A36" s="608" t="s">
        <v>412</v>
      </c>
      <c r="B36" s="608"/>
      <c r="C36" s="608"/>
      <c r="D36" s="442">
        <v>46.35</v>
      </c>
      <c r="E36" s="442" t="s">
        <v>386</v>
      </c>
      <c r="G36" s="602" t="s">
        <v>34</v>
      </c>
      <c r="H36" s="603"/>
      <c r="I36" s="604"/>
      <c r="J36" s="158">
        <v>4800</v>
      </c>
    </row>
    <row r="37" spans="1:10">
      <c r="A37" s="159"/>
      <c r="B37" s="160"/>
      <c r="C37" s="161"/>
      <c r="G37" s="602" t="s">
        <v>37</v>
      </c>
      <c r="H37" s="603"/>
      <c r="I37" s="604"/>
      <c r="J37" s="158">
        <v>3600</v>
      </c>
    </row>
    <row r="38" spans="1:10" ht="18.5" customHeight="1">
      <c r="A38" s="592" t="s">
        <v>413</v>
      </c>
      <c r="B38" s="592"/>
      <c r="C38" s="592"/>
      <c r="D38" s="592"/>
      <c r="E38" s="592"/>
      <c r="G38" s="601" t="s">
        <v>414</v>
      </c>
      <c r="H38" s="601"/>
      <c r="I38" s="162" t="s">
        <v>41</v>
      </c>
      <c r="J38" s="158">
        <v>3600</v>
      </c>
    </row>
    <row r="39" spans="1:10">
      <c r="A39" s="600" t="s">
        <v>415</v>
      </c>
      <c r="B39" s="600"/>
      <c r="C39" s="593">
        <v>1500</v>
      </c>
      <c r="D39" s="593"/>
      <c r="E39" s="445" t="s">
        <v>386</v>
      </c>
      <c r="G39" s="601" t="s">
        <v>43</v>
      </c>
      <c r="H39" s="601"/>
      <c r="I39" s="162" t="s">
        <v>44</v>
      </c>
      <c r="J39" s="158">
        <v>2700</v>
      </c>
    </row>
    <row r="40" spans="1:10">
      <c r="A40" s="600" t="s">
        <v>416</v>
      </c>
      <c r="B40" s="600"/>
      <c r="C40" s="593">
        <v>860</v>
      </c>
      <c r="D40" s="593"/>
      <c r="E40" s="445" t="s">
        <v>386</v>
      </c>
      <c r="G40" s="601" t="s">
        <v>47</v>
      </c>
      <c r="H40" s="601"/>
      <c r="I40" s="162" t="s">
        <v>48</v>
      </c>
      <c r="J40" s="158">
        <v>2300</v>
      </c>
    </row>
    <row r="41" spans="1:10">
      <c r="A41" s="600" t="s">
        <v>417</v>
      </c>
      <c r="B41" s="600"/>
      <c r="C41" s="593">
        <v>380</v>
      </c>
      <c r="D41" s="593"/>
      <c r="E41" s="445" t="s">
        <v>386</v>
      </c>
    </row>
  </sheetData>
  <mergeCells count="73">
    <mergeCell ref="G13:H13"/>
    <mergeCell ref="G14:H14"/>
    <mergeCell ref="I4:J4"/>
    <mergeCell ref="A1:J1"/>
    <mergeCell ref="O4:P4"/>
    <mergeCell ref="G10:J10"/>
    <mergeCell ref="G11:H11"/>
    <mergeCell ref="L9:M12"/>
    <mergeCell ref="G12:H12"/>
    <mergeCell ref="H28:I28"/>
    <mergeCell ref="G17:I17"/>
    <mergeCell ref="G18:I18"/>
    <mergeCell ref="G19:I19"/>
    <mergeCell ref="G20:I20"/>
    <mergeCell ref="G21:I21"/>
    <mergeCell ref="G22:I22"/>
    <mergeCell ref="G23:I23"/>
    <mergeCell ref="H25:I25"/>
    <mergeCell ref="H26:I26"/>
    <mergeCell ref="H27:I27"/>
    <mergeCell ref="G37:I37"/>
    <mergeCell ref="H29:I29"/>
    <mergeCell ref="G31:J31"/>
    <mergeCell ref="A32:C32"/>
    <mergeCell ref="G32:J32"/>
    <mergeCell ref="A33:C33"/>
    <mergeCell ref="G33:J33"/>
    <mergeCell ref="A34:C34"/>
    <mergeCell ref="A35:C35"/>
    <mergeCell ref="G35:I35"/>
    <mergeCell ref="A36:C36"/>
    <mergeCell ref="G36:I36"/>
    <mergeCell ref="A31:E31"/>
    <mergeCell ref="A41:B41"/>
    <mergeCell ref="G38:H38"/>
    <mergeCell ref="A39:B39"/>
    <mergeCell ref="G39:H39"/>
    <mergeCell ref="A40:B40"/>
    <mergeCell ref="G40:H40"/>
    <mergeCell ref="C40:D40"/>
    <mergeCell ref="C41:D41"/>
    <mergeCell ref="C19:D19"/>
    <mergeCell ref="A9:E9"/>
    <mergeCell ref="C10:D10"/>
    <mergeCell ref="C11:D11"/>
    <mergeCell ref="C12:D12"/>
    <mergeCell ref="C13:D13"/>
    <mergeCell ref="C20:D20"/>
    <mergeCell ref="C21:D21"/>
    <mergeCell ref="C22:D22"/>
    <mergeCell ref="C23:D23"/>
    <mergeCell ref="A26:C26"/>
    <mergeCell ref="A27:C27"/>
    <mergeCell ref="A28:C28"/>
    <mergeCell ref="A25:E25"/>
    <mergeCell ref="A38:E38"/>
    <mergeCell ref="C39:D39"/>
    <mergeCell ref="B4:E4"/>
    <mergeCell ref="B5:E5"/>
    <mergeCell ref="B6:E6"/>
    <mergeCell ref="A3:E3"/>
    <mergeCell ref="L13:Q18"/>
    <mergeCell ref="L3:P3"/>
    <mergeCell ref="C14:D14"/>
    <mergeCell ref="C15:D15"/>
    <mergeCell ref="A17:E17"/>
    <mergeCell ref="C18:D18"/>
    <mergeCell ref="I3:J3"/>
    <mergeCell ref="I5:J5"/>
    <mergeCell ref="I6:J6"/>
    <mergeCell ref="I7:J7"/>
    <mergeCell ref="I8:J8"/>
    <mergeCell ref="G4:H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activeCell="Q1" sqref="Q1"/>
    </sheetView>
  </sheetViews>
  <sheetFormatPr defaultRowHeight="14.5"/>
  <sheetData>
    <row r="1" spans="1:10" ht="80" customHeight="1">
      <c r="A1" s="628" t="s">
        <v>418</v>
      </c>
      <c r="B1" s="628"/>
      <c r="C1" s="628"/>
      <c r="D1" s="628"/>
      <c r="E1" s="628"/>
      <c r="F1" s="628"/>
      <c r="G1" s="628"/>
      <c r="H1" s="628"/>
      <c r="I1" s="628"/>
      <c r="J1" s="628"/>
    </row>
    <row r="2" spans="1:10">
      <c r="A2" s="163"/>
      <c r="B2" s="627" t="s">
        <v>419</v>
      </c>
      <c r="C2" s="627"/>
      <c r="D2" s="627"/>
      <c r="E2" s="627"/>
      <c r="F2" s="627"/>
      <c r="G2" s="627"/>
      <c r="H2" s="627"/>
      <c r="I2" s="627"/>
      <c r="J2" s="627"/>
    </row>
    <row r="3" spans="1:10" ht="25">
      <c r="A3" s="164" t="s">
        <v>420</v>
      </c>
      <c r="B3" s="165">
        <v>1</v>
      </c>
      <c r="C3" s="165">
        <v>2</v>
      </c>
      <c r="D3" s="165">
        <v>3</v>
      </c>
      <c r="E3" s="165">
        <v>4</v>
      </c>
      <c r="F3" s="165">
        <v>5</v>
      </c>
      <c r="G3" s="165">
        <v>6</v>
      </c>
      <c r="H3" s="165">
        <v>7</v>
      </c>
      <c r="I3" s="165">
        <v>8</v>
      </c>
      <c r="J3" s="165">
        <v>9</v>
      </c>
    </row>
    <row r="4" spans="1:10">
      <c r="A4" s="166">
        <v>1</v>
      </c>
      <c r="B4" s="167">
        <v>1320</v>
      </c>
      <c r="C4" s="167">
        <v>1380</v>
      </c>
      <c r="D4" s="167">
        <v>1440</v>
      </c>
      <c r="E4" s="167">
        <v>1500</v>
      </c>
      <c r="F4" s="163"/>
      <c r="G4" s="163"/>
      <c r="H4" s="163"/>
      <c r="I4" s="163"/>
      <c r="J4" s="163"/>
    </row>
    <row r="5" spans="1:10">
      <c r="A5" s="166">
        <v>2</v>
      </c>
      <c r="B5" s="167">
        <v>1155</v>
      </c>
      <c r="C5" s="167">
        <v>1210</v>
      </c>
      <c r="D5" s="167">
        <v>1265</v>
      </c>
      <c r="E5" s="167">
        <v>1320</v>
      </c>
      <c r="F5" s="167">
        <v>1380</v>
      </c>
      <c r="G5" s="167">
        <v>1440</v>
      </c>
      <c r="H5" s="163"/>
      <c r="I5" s="163"/>
      <c r="J5" s="163"/>
    </row>
    <row r="6" spans="1:10">
      <c r="A6" s="166">
        <v>3</v>
      </c>
      <c r="B6" s="167">
        <v>1020</v>
      </c>
      <c r="C6" s="167">
        <v>1065</v>
      </c>
      <c r="D6" s="167">
        <v>1110</v>
      </c>
      <c r="E6" s="167">
        <v>1155</v>
      </c>
      <c r="F6" s="167">
        <v>1210</v>
      </c>
      <c r="G6" s="167">
        <v>1265</v>
      </c>
      <c r="H6" s="167">
        <v>1320</v>
      </c>
      <c r="I6" s="167">
        <v>1380</v>
      </c>
      <c r="J6" s="163"/>
    </row>
    <row r="7" spans="1:10">
      <c r="A7" s="166">
        <v>4</v>
      </c>
      <c r="B7" s="167">
        <v>915</v>
      </c>
      <c r="C7" s="167">
        <v>950</v>
      </c>
      <c r="D7" s="167">
        <v>985</v>
      </c>
      <c r="E7" s="167">
        <v>1020</v>
      </c>
      <c r="F7" s="167">
        <v>1065</v>
      </c>
      <c r="G7" s="167">
        <v>1110</v>
      </c>
      <c r="H7" s="167">
        <v>1155</v>
      </c>
      <c r="I7" s="167">
        <v>1210</v>
      </c>
      <c r="J7" s="167">
        <v>1265</v>
      </c>
    </row>
    <row r="8" spans="1:10">
      <c r="A8" s="166">
        <v>5</v>
      </c>
      <c r="B8" s="167">
        <v>835</v>
      </c>
      <c r="C8" s="167">
        <v>865</v>
      </c>
      <c r="D8" s="167">
        <v>895</v>
      </c>
      <c r="E8" s="167">
        <v>915</v>
      </c>
      <c r="F8" s="167">
        <v>950</v>
      </c>
      <c r="G8" s="167">
        <v>985</v>
      </c>
      <c r="H8" s="167">
        <v>1020</v>
      </c>
      <c r="I8" s="167">
        <v>1065</v>
      </c>
      <c r="J8" s="167">
        <v>1110</v>
      </c>
    </row>
    <row r="9" spans="1:10">
      <c r="A9" s="166">
        <v>6</v>
      </c>
      <c r="B9" s="167">
        <v>760</v>
      </c>
      <c r="C9" s="167">
        <v>785</v>
      </c>
      <c r="D9" s="167">
        <v>810</v>
      </c>
      <c r="E9" s="167">
        <v>835</v>
      </c>
      <c r="F9" s="167">
        <v>865</v>
      </c>
      <c r="G9" s="167">
        <v>895</v>
      </c>
      <c r="H9" s="167">
        <v>915</v>
      </c>
      <c r="I9" s="167">
        <v>950</v>
      </c>
      <c r="J9" s="167">
        <v>985</v>
      </c>
    </row>
    <row r="10" spans="1:10">
      <c r="A10" s="166">
        <v>7</v>
      </c>
      <c r="B10" s="167">
        <v>705</v>
      </c>
      <c r="C10" s="167">
        <v>720</v>
      </c>
      <c r="D10" s="167">
        <v>740</v>
      </c>
      <c r="E10" s="167">
        <v>760</v>
      </c>
      <c r="F10" s="167">
        <v>785</v>
      </c>
      <c r="G10" s="167">
        <v>810</v>
      </c>
      <c r="H10" s="167">
        <v>835</v>
      </c>
      <c r="I10" s="167">
        <v>865</v>
      </c>
      <c r="J10" s="167">
        <v>895</v>
      </c>
    </row>
    <row r="11" spans="1:10">
      <c r="A11" s="166">
        <v>8</v>
      </c>
      <c r="B11" s="167">
        <v>660</v>
      </c>
      <c r="C11" s="167">
        <v>675</v>
      </c>
      <c r="D11" s="167">
        <v>690</v>
      </c>
      <c r="E11" s="167">
        <v>705</v>
      </c>
      <c r="F11" s="167">
        <v>720</v>
      </c>
      <c r="G11" s="167">
        <v>740</v>
      </c>
      <c r="H11" s="167">
        <v>760</v>
      </c>
      <c r="I11" s="167">
        <v>785</v>
      </c>
      <c r="J11" s="167">
        <v>810</v>
      </c>
    </row>
    <row r="12" spans="1:10">
      <c r="A12" s="166">
        <v>9</v>
      </c>
      <c r="B12" s="167">
        <v>620</v>
      </c>
      <c r="C12" s="167">
        <v>630</v>
      </c>
      <c r="D12" s="167">
        <v>645</v>
      </c>
      <c r="E12" s="167">
        <v>660</v>
      </c>
      <c r="F12" s="167">
        <v>675</v>
      </c>
      <c r="G12" s="167">
        <v>690</v>
      </c>
      <c r="H12" s="167">
        <v>705</v>
      </c>
      <c r="I12" s="167">
        <v>720</v>
      </c>
      <c r="J12" s="167">
        <v>740</v>
      </c>
    </row>
    <row r="13" spans="1:10">
      <c r="A13" s="166">
        <v>10</v>
      </c>
      <c r="B13" s="167">
        <v>590</v>
      </c>
      <c r="C13" s="167">
        <v>600</v>
      </c>
      <c r="D13" s="167">
        <v>610</v>
      </c>
      <c r="E13" s="167">
        <v>620</v>
      </c>
      <c r="F13" s="167">
        <v>630</v>
      </c>
      <c r="G13" s="167">
        <v>645</v>
      </c>
      <c r="H13" s="167">
        <v>660</v>
      </c>
      <c r="I13" s="167">
        <v>675</v>
      </c>
      <c r="J13" s="167">
        <v>690</v>
      </c>
    </row>
    <row r="14" spans="1:10">
      <c r="A14" s="166">
        <v>11</v>
      </c>
      <c r="B14" s="167">
        <v>560</v>
      </c>
      <c r="C14" s="167">
        <v>570</v>
      </c>
      <c r="D14" s="167">
        <v>580</v>
      </c>
      <c r="E14" s="167">
        <v>590</v>
      </c>
      <c r="F14" s="167">
        <v>600</v>
      </c>
      <c r="G14" s="167">
        <v>610</v>
      </c>
      <c r="H14" s="167">
        <v>620</v>
      </c>
      <c r="I14" s="167">
        <v>630</v>
      </c>
      <c r="J14" s="167">
        <v>645</v>
      </c>
    </row>
    <row r="15" spans="1:10">
      <c r="A15" s="166">
        <v>12</v>
      </c>
      <c r="B15" s="167">
        <v>545</v>
      </c>
      <c r="C15" s="167">
        <v>550</v>
      </c>
      <c r="D15" s="167">
        <v>555</v>
      </c>
      <c r="E15" s="167">
        <v>560</v>
      </c>
      <c r="F15" s="167">
        <v>570</v>
      </c>
      <c r="G15" s="167">
        <v>580</v>
      </c>
      <c r="H15" s="167">
        <v>590</v>
      </c>
      <c r="I15" s="167">
        <v>600</v>
      </c>
      <c r="J15" s="167">
        <v>610</v>
      </c>
    </row>
    <row r="16" spans="1:10">
      <c r="A16" s="166">
        <v>13</v>
      </c>
      <c r="B16" s="167">
        <v>530</v>
      </c>
      <c r="C16" s="167">
        <v>535</v>
      </c>
      <c r="D16" s="167">
        <v>540</v>
      </c>
      <c r="E16" s="167">
        <v>545</v>
      </c>
      <c r="F16" s="167">
        <v>550</v>
      </c>
      <c r="G16" s="167">
        <v>555</v>
      </c>
      <c r="H16" s="167">
        <v>560</v>
      </c>
      <c r="I16" s="167">
        <v>570</v>
      </c>
      <c r="J16" s="167">
        <v>580</v>
      </c>
    </row>
    <row r="17" spans="1:10">
      <c r="A17" s="166">
        <v>14</v>
      </c>
      <c r="B17" s="167">
        <v>515</v>
      </c>
      <c r="C17" s="167">
        <v>520</v>
      </c>
      <c r="D17" s="167">
        <v>525</v>
      </c>
      <c r="E17" s="167">
        <v>530</v>
      </c>
      <c r="F17" s="167">
        <v>535</v>
      </c>
      <c r="G17" s="167">
        <v>540</v>
      </c>
      <c r="H17" s="167">
        <v>545</v>
      </c>
      <c r="I17" s="167">
        <v>550</v>
      </c>
      <c r="J17" s="167">
        <v>555</v>
      </c>
    </row>
    <row r="18" spans="1:10">
      <c r="A18" s="166">
        <v>15</v>
      </c>
      <c r="B18" s="167">
        <v>500</v>
      </c>
      <c r="C18" s="167">
        <v>505</v>
      </c>
      <c r="D18" s="167">
        <v>510</v>
      </c>
      <c r="E18" s="167">
        <v>515</v>
      </c>
      <c r="F18" s="167">
        <v>520</v>
      </c>
      <c r="G18" s="167">
        <v>525</v>
      </c>
      <c r="H18" s="167">
        <v>530</v>
      </c>
      <c r="I18" s="167">
        <v>535</v>
      </c>
      <c r="J18" s="167">
        <v>540</v>
      </c>
    </row>
  </sheetData>
  <mergeCells count="2">
    <mergeCell ref="B2:J2"/>
    <mergeCell ref="A1:J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5"/>
  <sheetViews>
    <sheetView workbookViewId="0">
      <selection sqref="A1:D1"/>
    </sheetView>
  </sheetViews>
  <sheetFormatPr defaultRowHeight="14.5"/>
  <cols>
    <col min="2" max="2" width="68.81640625" customWidth="1"/>
    <col min="3" max="4" width="22.6328125" customWidth="1"/>
  </cols>
  <sheetData>
    <row r="1" spans="1:5" ht="85.5" customHeight="1">
      <c r="A1" s="629" t="s">
        <v>421</v>
      </c>
      <c r="B1" s="630"/>
      <c r="C1" s="630"/>
      <c r="D1" s="631"/>
    </row>
    <row r="2" spans="1:5" ht="23.5">
      <c r="A2" s="770" t="s">
        <v>422</v>
      </c>
      <c r="B2" s="771"/>
      <c r="C2" s="771"/>
      <c r="D2" s="771"/>
      <c r="E2" s="168"/>
    </row>
    <row r="3" spans="1:5" ht="21">
      <c r="A3" s="772" t="s">
        <v>423</v>
      </c>
      <c r="B3" s="481"/>
      <c r="C3" s="481"/>
      <c r="D3" s="481"/>
      <c r="E3" s="89"/>
    </row>
    <row r="4" spans="1:5" ht="18.5">
      <c r="A4" s="169"/>
      <c r="B4" s="170" t="s">
        <v>424</v>
      </c>
      <c r="C4" s="170" t="s">
        <v>425</v>
      </c>
      <c r="D4" s="171" t="s">
        <v>426</v>
      </c>
      <c r="E4" s="172"/>
    </row>
    <row r="5" spans="1:5" ht="18.5">
      <c r="A5" s="742" t="s">
        <v>427</v>
      </c>
      <c r="B5" s="773" t="s">
        <v>428</v>
      </c>
      <c r="C5" s="774"/>
      <c r="D5" s="775"/>
      <c r="E5" s="89"/>
    </row>
    <row r="6" spans="1:5" ht="15.5">
      <c r="A6" s="747"/>
      <c r="B6" s="173" t="s">
        <v>429</v>
      </c>
      <c r="C6" s="174"/>
      <c r="D6" s="174"/>
      <c r="E6" s="89"/>
    </row>
    <row r="7" spans="1:5" ht="15.5">
      <c r="A7" s="747"/>
      <c r="B7" s="175" t="s">
        <v>430</v>
      </c>
      <c r="C7" s="736">
        <v>1</v>
      </c>
      <c r="D7" s="736">
        <v>8000</v>
      </c>
      <c r="E7" s="89"/>
    </row>
    <row r="8" spans="1:5" ht="15.5">
      <c r="A8" s="747"/>
      <c r="B8" s="175" t="s">
        <v>431</v>
      </c>
      <c r="C8" s="714"/>
      <c r="D8" s="714"/>
      <c r="E8" s="89"/>
    </row>
    <row r="9" spans="1:5" ht="15.5">
      <c r="A9" s="747"/>
      <c r="B9" s="175" t="s">
        <v>432</v>
      </c>
      <c r="C9" s="715"/>
      <c r="D9" s="715"/>
      <c r="E9" s="89"/>
    </row>
    <row r="10" spans="1:5" ht="15.5">
      <c r="A10" s="747"/>
      <c r="B10" s="176" t="s">
        <v>433</v>
      </c>
      <c r="C10" s="177"/>
      <c r="D10" s="177"/>
      <c r="E10" s="89"/>
    </row>
    <row r="11" spans="1:5" ht="15.5">
      <c r="A11" s="747"/>
      <c r="B11" s="178" t="s">
        <v>434</v>
      </c>
      <c r="C11" s="735">
        <v>1</v>
      </c>
      <c r="D11" s="735">
        <v>7600</v>
      </c>
      <c r="E11" s="89"/>
    </row>
    <row r="12" spans="1:5" ht="15.5">
      <c r="A12" s="747"/>
      <c r="B12" s="178" t="s">
        <v>435</v>
      </c>
      <c r="C12" s="715"/>
      <c r="D12" s="715"/>
      <c r="E12" s="89"/>
    </row>
    <row r="13" spans="1:5" ht="15.5">
      <c r="A13" s="747"/>
      <c r="B13" s="176" t="s">
        <v>436</v>
      </c>
      <c r="C13" s="177"/>
      <c r="D13" s="177"/>
      <c r="E13" s="89"/>
    </row>
    <row r="14" spans="1:5" ht="15.5">
      <c r="A14" s="747"/>
      <c r="B14" s="179" t="s">
        <v>437</v>
      </c>
      <c r="C14" s="776">
        <v>1</v>
      </c>
      <c r="D14" s="776">
        <v>7000</v>
      </c>
      <c r="E14" s="89"/>
    </row>
    <row r="15" spans="1:5" ht="15.5">
      <c r="A15" s="747"/>
      <c r="B15" s="179" t="s">
        <v>438</v>
      </c>
      <c r="C15" s="714"/>
      <c r="D15" s="714"/>
      <c r="E15" s="89"/>
    </row>
    <row r="16" spans="1:5" ht="15.5">
      <c r="A16" s="747"/>
      <c r="B16" s="179" t="s">
        <v>439</v>
      </c>
      <c r="C16" s="714"/>
      <c r="D16" s="714"/>
      <c r="E16" s="89"/>
    </row>
    <row r="17" spans="1:5" ht="15.5">
      <c r="A17" s="747"/>
      <c r="B17" s="179" t="s">
        <v>440</v>
      </c>
      <c r="C17" s="714"/>
      <c r="D17" s="714"/>
      <c r="E17" s="89"/>
    </row>
    <row r="18" spans="1:5" ht="15.5">
      <c r="A18" s="747"/>
      <c r="B18" s="179" t="s">
        <v>441</v>
      </c>
      <c r="C18" s="714"/>
      <c r="D18" s="714"/>
      <c r="E18" s="89"/>
    </row>
    <row r="19" spans="1:5" ht="15.5">
      <c r="A19" s="747"/>
      <c r="B19" s="179" t="s">
        <v>442</v>
      </c>
      <c r="C19" s="714"/>
      <c r="D19" s="714"/>
      <c r="E19" s="89"/>
    </row>
    <row r="20" spans="1:5" ht="15.5">
      <c r="A20" s="747"/>
      <c r="B20" s="179" t="s">
        <v>443</v>
      </c>
      <c r="C20" s="714"/>
      <c r="D20" s="714"/>
      <c r="E20" s="89"/>
    </row>
    <row r="21" spans="1:5" ht="15.5">
      <c r="A21" s="747"/>
      <c r="B21" s="179" t="s">
        <v>444</v>
      </c>
      <c r="C21" s="714"/>
      <c r="D21" s="714"/>
      <c r="E21" s="89"/>
    </row>
    <row r="22" spans="1:5" ht="15.5">
      <c r="A22" s="747"/>
      <c r="B22" s="179" t="s">
        <v>445</v>
      </c>
      <c r="C22" s="714"/>
      <c r="D22" s="714"/>
      <c r="E22" s="89"/>
    </row>
    <row r="23" spans="1:5" ht="15.5">
      <c r="A23" s="747"/>
      <c r="B23" s="179" t="s">
        <v>446</v>
      </c>
      <c r="C23" s="715"/>
      <c r="D23" s="715"/>
      <c r="E23" s="89"/>
    </row>
    <row r="24" spans="1:5" ht="15.5">
      <c r="A24" s="747"/>
      <c r="B24" s="176" t="s">
        <v>447</v>
      </c>
      <c r="C24" s="177"/>
      <c r="D24" s="177"/>
      <c r="E24" s="89"/>
    </row>
    <row r="25" spans="1:5" ht="15.5">
      <c r="A25" s="747"/>
      <c r="B25" s="180" t="s">
        <v>448</v>
      </c>
      <c r="C25" s="780">
        <v>1</v>
      </c>
      <c r="D25" s="780">
        <v>6400</v>
      </c>
      <c r="E25" s="89"/>
    </row>
    <row r="26" spans="1:5" ht="15.5">
      <c r="A26" s="747"/>
      <c r="B26" s="180" t="s">
        <v>449</v>
      </c>
      <c r="C26" s="781"/>
      <c r="D26" s="781"/>
      <c r="E26" s="89"/>
    </row>
    <row r="27" spans="1:5" ht="15.5">
      <c r="A27" s="747"/>
      <c r="B27" s="180" t="s">
        <v>450</v>
      </c>
      <c r="C27" s="781"/>
      <c r="D27" s="781"/>
      <c r="E27" s="89"/>
    </row>
    <row r="28" spans="1:5" ht="15.5">
      <c r="A28" s="747"/>
      <c r="B28" s="180" t="s">
        <v>451</v>
      </c>
      <c r="C28" s="781"/>
      <c r="D28" s="781"/>
      <c r="E28" s="89"/>
    </row>
    <row r="29" spans="1:5" ht="15.5">
      <c r="A29" s="747"/>
      <c r="B29" s="180" t="s">
        <v>452</v>
      </c>
      <c r="C29" s="781"/>
      <c r="D29" s="781"/>
      <c r="E29" s="89"/>
    </row>
    <row r="30" spans="1:5" ht="31">
      <c r="A30" s="747"/>
      <c r="B30" s="180" t="s">
        <v>453</v>
      </c>
      <c r="C30" s="781"/>
      <c r="D30" s="781"/>
      <c r="E30" s="89"/>
    </row>
    <row r="31" spans="1:5" ht="15.5">
      <c r="A31" s="747"/>
      <c r="B31" s="180" t="s">
        <v>454</v>
      </c>
      <c r="C31" s="781"/>
      <c r="D31" s="781"/>
      <c r="E31" s="89"/>
    </row>
    <row r="32" spans="1:5" ht="15.5">
      <c r="A32" s="747"/>
      <c r="B32" s="180" t="s">
        <v>455</v>
      </c>
      <c r="C32" s="781"/>
      <c r="D32" s="781"/>
      <c r="E32" s="89"/>
    </row>
    <row r="33" spans="1:5" ht="15.5">
      <c r="A33" s="747"/>
      <c r="B33" s="180" t="s">
        <v>456</v>
      </c>
      <c r="C33" s="781"/>
      <c r="D33" s="781"/>
      <c r="E33" s="89"/>
    </row>
    <row r="34" spans="1:5" ht="15.5">
      <c r="A34" s="747"/>
      <c r="B34" s="180" t="s">
        <v>457</v>
      </c>
      <c r="C34" s="781"/>
      <c r="D34" s="781"/>
      <c r="E34" s="89"/>
    </row>
    <row r="35" spans="1:5" ht="15.5">
      <c r="A35" s="747"/>
      <c r="B35" s="180" t="s">
        <v>458</v>
      </c>
      <c r="C35" s="781"/>
      <c r="D35" s="781"/>
      <c r="E35" s="89"/>
    </row>
    <row r="36" spans="1:5" ht="15.5">
      <c r="A36" s="747"/>
      <c r="B36" s="180" t="s">
        <v>459</v>
      </c>
      <c r="C36" s="781"/>
      <c r="D36" s="781"/>
      <c r="E36" s="89"/>
    </row>
    <row r="37" spans="1:5" ht="15.5">
      <c r="A37" s="747"/>
      <c r="B37" s="180" t="s">
        <v>460</v>
      </c>
      <c r="C37" s="781"/>
      <c r="D37" s="781"/>
      <c r="E37" s="89"/>
    </row>
    <row r="38" spans="1:5" ht="15.5">
      <c r="A38" s="747"/>
      <c r="B38" s="180" t="s">
        <v>461</v>
      </c>
      <c r="C38" s="781"/>
      <c r="D38" s="781"/>
      <c r="E38" s="89"/>
    </row>
    <row r="39" spans="1:5" ht="15.5">
      <c r="A39" s="747"/>
      <c r="B39" s="180" t="s">
        <v>462</v>
      </c>
      <c r="C39" s="781"/>
      <c r="D39" s="781"/>
      <c r="E39" s="89"/>
    </row>
    <row r="40" spans="1:5" ht="15.5">
      <c r="A40" s="747"/>
      <c r="B40" s="180" t="s">
        <v>463</v>
      </c>
      <c r="C40" s="781"/>
      <c r="D40" s="781"/>
      <c r="E40" s="89"/>
    </row>
    <row r="41" spans="1:5" ht="15.5">
      <c r="A41" s="747"/>
      <c r="B41" s="180" t="s">
        <v>464</v>
      </c>
      <c r="C41" s="781"/>
      <c r="D41" s="781"/>
      <c r="E41" s="89"/>
    </row>
    <row r="42" spans="1:5" ht="15.5">
      <c r="A42" s="747"/>
      <c r="B42" s="180" t="s">
        <v>465</v>
      </c>
      <c r="C42" s="781"/>
      <c r="D42" s="781"/>
      <c r="E42" s="89"/>
    </row>
    <row r="43" spans="1:5" ht="15.5">
      <c r="A43" s="747"/>
      <c r="B43" s="180" t="s">
        <v>466</v>
      </c>
      <c r="C43" s="781"/>
      <c r="D43" s="781"/>
      <c r="E43" s="89"/>
    </row>
    <row r="44" spans="1:5" ht="15.5">
      <c r="A44" s="747"/>
      <c r="B44" s="180" t="s">
        <v>467</v>
      </c>
      <c r="C44" s="781"/>
      <c r="D44" s="781"/>
      <c r="E44" s="89"/>
    </row>
    <row r="45" spans="1:5" ht="15.5">
      <c r="A45" s="747"/>
      <c r="B45" s="180" t="s">
        <v>468</v>
      </c>
      <c r="C45" s="781"/>
      <c r="D45" s="781"/>
      <c r="E45" s="89"/>
    </row>
    <row r="46" spans="1:5" ht="15.5">
      <c r="A46" s="747"/>
      <c r="B46" s="180" t="s">
        <v>469</v>
      </c>
      <c r="C46" s="781"/>
      <c r="D46" s="781"/>
      <c r="E46" s="89"/>
    </row>
    <row r="47" spans="1:5" ht="15.5">
      <c r="A47" s="747"/>
      <c r="B47" s="180" t="s">
        <v>470</v>
      </c>
      <c r="C47" s="781"/>
      <c r="D47" s="781"/>
      <c r="E47" s="89"/>
    </row>
    <row r="48" spans="1:5" ht="15.5">
      <c r="A48" s="747"/>
      <c r="B48" s="180" t="s">
        <v>471</v>
      </c>
      <c r="C48" s="781"/>
      <c r="D48" s="781"/>
      <c r="E48" s="89"/>
    </row>
    <row r="49" spans="1:5" ht="31">
      <c r="A49" s="747"/>
      <c r="B49" s="180" t="s">
        <v>472</v>
      </c>
      <c r="C49" s="781"/>
      <c r="D49" s="781"/>
      <c r="E49" s="89"/>
    </row>
    <row r="50" spans="1:5" ht="15.5">
      <c r="A50" s="747"/>
      <c r="B50" s="180" t="s">
        <v>473</v>
      </c>
      <c r="C50" s="781"/>
      <c r="D50" s="781"/>
      <c r="E50" s="89"/>
    </row>
    <row r="51" spans="1:5" ht="15.5">
      <c r="A51" s="747"/>
      <c r="B51" s="180" t="s">
        <v>474</v>
      </c>
      <c r="C51" s="781"/>
      <c r="D51" s="781"/>
      <c r="E51" s="89"/>
    </row>
    <row r="52" spans="1:5" ht="15.5">
      <c r="A52" s="747"/>
      <c r="B52" s="180" t="s">
        <v>475</v>
      </c>
      <c r="C52" s="781"/>
      <c r="D52" s="781"/>
      <c r="E52" s="89"/>
    </row>
    <row r="53" spans="1:5" ht="15.5">
      <c r="A53" s="747"/>
      <c r="B53" s="180" t="s">
        <v>476</v>
      </c>
      <c r="C53" s="781"/>
      <c r="D53" s="781"/>
      <c r="E53" s="89"/>
    </row>
    <row r="54" spans="1:5" ht="15.5">
      <c r="A54" s="747"/>
      <c r="B54" s="180" t="s">
        <v>477</v>
      </c>
      <c r="C54" s="781"/>
      <c r="D54" s="781"/>
      <c r="E54" s="89"/>
    </row>
    <row r="55" spans="1:5" ht="15.5">
      <c r="A55" s="747"/>
      <c r="B55" s="180" t="s">
        <v>478</v>
      </c>
      <c r="C55" s="781"/>
      <c r="D55" s="781"/>
      <c r="E55" s="89"/>
    </row>
    <row r="56" spans="1:5" ht="15.5">
      <c r="A56" s="747"/>
      <c r="B56" s="180" t="s">
        <v>479</v>
      </c>
      <c r="C56" s="781"/>
      <c r="D56" s="781"/>
      <c r="E56" s="89"/>
    </row>
    <row r="57" spans="1:5" ht="31">
      <c r="A57" s="747"/>
      <c r="B57" s="180" t="s">
        <v>480</v>
      </c>
      <c r="C57" s="781"/>
      <c r="D57" s="781"/>
      <c r="E57" s="89"/>
    </row>
    <row r="58" spans="1:5" ht="15.5">
      <c r="A58" s="747"/>
      <c r="B58" s="180" t="s">
        <v>481</v>
      </c>
      <c r="C58" s="781"/>
      <c r="D58" s="781"/>
      <c r="E58" s="89"/>
    </row>
    <row r="59" spans="1:5" ht="15.5">
      <c r="A59" s="747"/>
      <c r="B59" s="180" t="s">
        <v>482</v>
      </c>
      <c r="C59" s="781"/>
      <c r="D59" s="781"/>
      <c r="E59" s="89"/>
    </row>
    <row r="60" spans="1:5" ht="15.5">
      <c r="A60" s="747"/>
      <c r="B60" s="180" t="s">
        <v>483</v>
      </c>
      <c r="C60" s="781"/>
      <c r="D60" s="781"/>
      <c r="E60" s="89"/>
    </row>
    <row r="61" spans="1:5" ht="15.5">
      <c r="A61" s="747"/>
      <c r="B61" s="180" t="s">
        <v>484</v>
      </c>
      <c r="C61" s="781"/>
      <c r="D61" s="781"/>
      <c r="E61" s="89"/>
    </row>
    <row r="62" spans="1:5" ht="15.5">
      <c r="A62" s="747"/>
      <c r="B62" s="180" t="s">
        <v>485</v>
      </c>
      <c r="C62" s="781"/>
      <c r="D62" s="781"/>
      <c r="E62" s="89"/>
    </row>
    <row r="63" spans="1:5" ht="31">
      <c r="A63" s="747"/>
      <c r="B63" s="180" t="s">
        <v>486</v>
      </c>
      <c r="C63" s="781"/>
      <c r="D63" s="781"/>
      <c r="E63" s="89"/>
    </row>
    <row r="64" spans="1:5" ht="15.5">
      <c r="A64" s="747"/>
      <c r="B64" s="180" t="s">
        <v>487</v>
      </c>
      <c r="C64" s="781"/>
      <c r="D64" s="781"/>
      <c r="E64" s="89"/>
    </row>
    <row r="65" spans="1:5" ht="15.5">
      <c r="A65" s="747"/>
      <c r="B65" s="180" t="s">
        <v>488</v>
      </c>
      <c r="C65" s="781"/>
      <c r="D65" s="781"/>
      <c r="E65" s="89"/>
    </row>
    <row r="66" spans="1:5" ht="15.5">
      <c r="A66" s="747"/>
      <c r="B66" s="180" t="s">
        <v>489</v>
      </c>
      <c r="C66" s="782"/>
      <c r="D66" s="782"/>
      <c r="E66" s="89"/>
    </row>
    <row r="67" spans="1:5">
      <c r="A67" s="747"/>
      <c r="B67" s="729" t="s">
        <v>490</v>
      </c>
      <c r="C67" s="730"/>
      <c r="D67" s="731"/>
      <c r="E67" s="89"/>
    </row>
    <row r="68" spans="1:5">
      <c r="A68" s="747"/>
      <c r="B68" s="732"/>
      <c r="C68" s="733"/>
      <c r="D68" s="734"/>
      <c r="E68" s="89"/>
    </row>
    <row r="69" spans="1:5" ht="15.5">
      <c r="A69" s="747"/>
      <c r="B69" s="176" t="s">
        <v>491</v>
      </c>
      <c r="C69" s="177"/>
      <c r="D69" s="177"/>
      <c r="E69" s="89"/>
    </row>
    <row r="70" spans="1:5" ht="15.5">
      <c r="A70" s="747"/>
      <c r="B70" s="181" t="s">
        <v>492</v>
      </c>
      <c r="C70" s="783">
        <v>1</v>
      </c>
      <c r="D70" s="783">
        <v>5300</v>
      </c>
      <c r="E70" s="89"/>
    </row>
    <row r="71" spans="1:5" ht="15.5">
      <c r="A71" s="747"/>
      <c r="B71" s="181" t="s">
        <v>493</v>
      </c>
      <c r="C71" s="784"/>
      <c r="D71" s="784"/>
      <c r="E71" s="89"/>
    </row>
    <row r="72" spans="1:5" ht="15.5">
      <c r="A72" s="747"/>
      <c r="B72" s="181" t="s">
        <v>494</v>
      </c>
      <c r="C72" s="784"/>
      <c r="D72" s="784"/>
      <c r="E72" s="89"/>
    </row>
    <row r="73" spans="1:5" ht="15.5">
      <c r="A73" s="747"/>
      <c r="B73" s="181" t="s">
        <v>495</v>
      </c>
      <c r="C73" s="785"/>
      <c r="D73" s="785"/>
      <c r="E73" s="89"/>
    </row>
    <row r="74" spans="1:5" ht="15.5">
      <c r="A74" s="747"/>
      <c r="B74" s="182" t="s">
        <v>496</v>
      </c>
      <c r="C74" s="177"/>
      <c r="D74" s="177"/>
      <c r="E74" s="89"/>
    </row>
    <row r="75" spans="1:5" ht="15.5">
      <c r="A75" s="747"/>
      <c r="B75" s="183" t="s">
        <v>497</v>
      </c>
      <c r="C75" s="739">
        <v>1</v>
      </c>
      <c r="D75" s="739">
        <v>4800</v>
      </c>
      <c r="E75" s="89"/>
    </row>
    <row r="76" spans="1:5" ht="15.5">
      <c r="A76" s="747"/>
      <c r="B76" s="184" t="s">
        <v>498</v>
      </c>
      <c r="C76" s="714"/>
      <c r="D76" s="714"/>
      <c r="E76" s="89"/>
    </row>
    <row r="77" spans="1:5" ht="15.5">
      <c r="A77" s="747"/>
      <c r="B77" s="184" t="s">
        <v>499</v>
      </c>
      <c r="C77" s="714"/>
      <c r="D77" s="714"/>
      <c r="E77" s="89"/>
    </row>
    <row r="78" spans="1:5" ht="31">
      <c r="A78" s="747"/>
      <c r="B78" s="184" t="s">
        <v>500</v>
      </c>
      <c r="C78" s="714"/>
      <c r="D78" s="714"/>
      <c r="E78" s="89"/>
    </row>
    <row r="79" spans="1:5" ht="31">
      <c r="A79" s="747"/>
      <c r="B79" s="184" t="s">
        <v>501</v>
      </c>
      <c r="C79" s="714"/>
      <c r="D79" s="714"/>
      <c r="E79" s="89"/>
    </row>
    <row r="80" spans="1:5" ht="15.5">
      <c r="A80" s="747"/>
      <c r="B80" s="184" t="s">
        <v>502</v>
      </c>
      <c r="C80" s="714"/>
      <c r="D80" s="714"/>
      <c r="E80" s="89"/>
    </row>
    <row r="81" spans="1:5" ht="15.5">
      <c r="A81" s="747"/>
      <c r="B81" s="184" t="s">
        <v>503</v>
      </c>
      <c r="C81" s="714"/>
      <c r="D81" s="714"/>
      <c r="E81" s="89"/>
    </row>
    <row r="82" spans="1:5" ht="15.5">
      <c r="A82" s="747"/>
      <c r="B82" s="184" t="s">
        <v>504</v>
      </c>
      <c r="C82" s="714"/>
      <c r="D82" s="714"/>
      <c r="E82" s="89"/>
    </row>
    <row r="83" spans="1:5" ht="15.5">
      <c r="A83" s="747"/>
      <c r="B83" s="184" t="s">
        <v>505</v>
      </c>
      <c r="C83" s="714"/>
      <c r="D83" s="714"/>
      <c r="E83" s="89"/>
    </row>
    <row r="84" spans="1:5" ht="15.5">
      <c r="A84" s="747"/>
      <c r="B84" s="184" t="s">
        <v>506</v>
      </c>
      <c r="C84" s="714"/>
      <c r="D84" s="714"/>
      <c r="E84" s="89"/>
    </row>
    <row r="85" spans="1:5" ht="15.5">
      <c r="A85" s="747"/>
      <c r="B85" s="184" t="s">
        <v>507</v>
      </c>
      <c r="C85" s="714"/>
      <c r="D85" s="714"/>
      <c r="E85" s="89"/>
    </row>
    <row r="86" spans="1:5" ht="15.5">
      <c r="A86" s="747"/>
      <c r="B86" s="184" t="s">
        <v>508</v>
      </c>
      <c r="C86" s="714"/>
      <c r="D86" s="714"/>
      <c r="E86" s="89"/>
    </row>
    <row r="87" spans="1:5" ht="15.5">
      <c r="A87" s="747"/>
      <c r="B87" s="184" t="s">
        <v>509</v>
      </c>
      <c r="C87" s="714"/>
      <c r="D87" s="714"/>
      <c r="E87" s="89"/>
    </row>
    <row r="88" spans="1:5" ht="15.5">
      <c r="A88" s="747"/>
      <c r="B88" s="184" t="s">
        <v>510</v>
      </c>
      <c r="C88" s="714"/>
      <c r="D88" s="714"/>
      <c r="E88" s="89"/>
    </row>
    <row r="89" spans="1:5" ht="15.5">
      <c r="A89" s="747"/>
      <c r="B89" s="184" t="s">
        <v>511</v>
      </c>
      <c r="C89" s="714"/>
      <c r="D89" s="714"/>
      <c r="E89" s="89"/>
    </row>
    <row r="90" spans="1:5" ht="31">
      <c r="A90" s="747"/>
      <c r="B90" s="184" t="s">
        <v>512</v>
      </c>
      <c r="C90" s="714"/>
      <c r="D90" s="714"/>
      <c r="E90" s="89"/>
    </row>
    <row r="91" spans="1:5" ht="15.5">
      <c r="A91" s="747"/>
      <c r="B91" s="184" t="s">
        <v>513</v>
      </c>
      <c r="C91" s="714"/>
      <c r="D91" s="714"/>
      <c r="E91" s="89"/>
    </row>
    <row r="92" spans="1:5" ht="31">
      <c r="A92" s="747"/>
      <c r="B92" s="184" t="s">
        <v>514</v>
      </c>
      <c r="C92" s="714"/>
      <c r="D92" s="714"/>
      <c r="E92" s="89"/>
    </row>
    <row r="93" spans="1:5" ht="15.5">
      <c r="A93" s="747"/>
      <c r="B93" s="184" t="s">
        <v>515</v>
      </c>
      <c r="C93" s="714"/>
      <c r="D93" s="714"/>
      <c r="E93" s="89"/>
    </row>
    <row r="94" spans="1:5" ht="15.5">
      <c r="A94" s="747"/>
      <c r="B94" s="184" t="s">
        <v>516</v>
      </c>
      <c r="C94" s="714"/>
      <c r="D94" s="714"/>
      <c r="E94" s="89"/>
    </row>
    <row r="95" spans="1:5" ht="15.5">
      <c r="A95" s="747"/>
      <c r="B95" s="185" t="s">
        <v>517</v>
      </c>
      <c r="C95" s="715"/>
      <c r="D95" s="715"/>
      <c r="E95" s="89"/>
    </row>
    <row r="96" spans="1:5" ht="15.5">
      <c r="A96" s="747"/>
      <c r="B96" s="186"/>
      <c r="C96" s="177"/>
      <c r="D96" s="174"/>
      <c r="E96" s="89"/>
    </row>
    <row r="97" spans="1:5" ht="108.5">
      <c r="A97" s="747"/>
      <c r="B97" s="187" t="s">
        <v>518</v>
      </c>
      <c r="C97" s="188"/>
      <c r="D97" s="188"/>
      <c r="E97" s="89"/>
    </row>
    <row r="98" spans="1:5" ht="15.5">
      <c r="A98" s="747"/>
      <c r="B98" s="189" t="s">
        <v>519</v>
      </c>
      <c r="C98" s="190"/>
      <c r="D98" s="191"/>
      <c r="E98" s="89"/>
    </row>
    <row r="99" spans="1:5" ht="15.5">
      <c r="A99" s="747"/>
      <c r="B99" s="189" t="s">
        <v>520</v>
      </c>
      <c r="C99" s="190"/>
      <c r="D99" s="191"/>
      <c r="E99" s="89"/>
    </row>
    <row r="100" spans="1:5" ht="15.5">
      <c r="A100" s="747"/>
      <c r="B100" s="189" t="s">
        <v>521</v>
      </c>
      <c r="C100" s="190"/>
      <c r="D100" s="191"/>
      <c r="E100" s="89"/>
    </row>
    <row r="101" spans="1:5" ht="15.5">
      <c r="A101" s="747"/>
      <c r="B101" s="189" t="s">
        <v>522</v>
      </c>
      <c r="C101" s="190"/>
      <c r="D101" s="191"/>
      <c r="E101" s="89"/>
    </row>
    <row r="102" spans="1:5" ht="15.5">
      <c r="A102" s="747"/>
      <c r="B102" s="189" t="s">
        <v>523</v>
      </c>
      <c r="C102" s="190"/>
      <c r="D102" s="191"/>
      <c r="E102" s="89"/>
    </row>
    <row r="103" spans="1:5" ht="15.5">
      <c r="A103" s="747"/>
      <c r="B103" s="189" t="s">
        <v>524</v>
      </c>
      <c r="C103" s="190"/>
      <c r="D103" s="191"/>
      <c r="E103" s="89"/>
    </row>
    <row r="104" spans="1:5" ht="15.5">
      <c r="A104" s="747"/>
      <c r="B104" s="189" t="s">
        <v>525</v>
      </c>
      <c r="C104" s="190"/>
      <c r="D104" s="191"/>
      <c r="E104" s="89"/>
    </row>
    <row r="105" spans="1:5" ht="15.5">
      <c r="A105" s="747"/>
      <c r="B105" s="189" t="s">
        <v>526</v>
      </c>
      <c r="C105" s="190"/>
      <c r="D105" s="191"/>
      <c r="E105" s="89"/>
    </row>
    <row r="106" spans="1:5" ht="15.5">
      <c r="A106" s="747"/>
      <c r="B106" s="189" t="s">
        <v>527</v>
      </c>
      <c r="C106" s="190"/>
      <c r="D106" s="191"/>
      <c r="E106" s="89"/>
    </row>
    <row r="107" spans="1:5" ht="15.5">
      <c r="A107" s="747"/>
      <c r="B107" s="189" t="s">
        <v>528</v>
      </c>
      <c r="C107" s="190"/>
      <c r="D107" s="191"/>
      <c r="E107" s="89"/>
    </row>
    <row r="108" spans="1:5" ht="15.5">
      <c r="A108" s="747"/>
      <c r="B108" s="189" t="s">
        <v>529</v>
      </c>
      <c r="C108" s="190"/>
      <c r="D108" s="191"/>
      <c r="E108" s="89"/>
    </row>
    <row r="109" spans="1:5" ht="15.5">
      <c r="A109" s="747"/>
      <c r="B109" s="189" t="s">
        <v>530</v>
      </c>
      <c r="C109" s="190"/>
      <c r="D109" s="191"/>
      <c r="E109" s="89"/>
    </row>
    <row r="110" spans="1:5" ht="15.5">
      <c r="A110" s="747"/>
      <c r="B110" s="189" t="s">
        <v>531</v>
      </c>
      <c r="C110" s="190"/>
      <c r="D110" s="191"/>
      <c r="E110" s="89"/>
    </row>
    <row r="111" spans="1:5" ht="15.5">
      <c r="A111" s="747"/>
      <c r="B111" s="189" t="s">
        <v>532</v>
      </c>
      <c r="C111" s="190"/>
      <c r="D111" s="191"/>
      <c r="E111" s="89"/>
    </row>
    <row r="112" spans="1:5" ht="15.5">
      <c r="A112" s="747"/>
      <c r="B112" s="189" t="s">
        <v>533</v>
      </c>
      <c r="C112" s="190"/>
      <c r="D112" s="191"/>
      <c r="E112" s="89"/>
    </row>
    <row r="113" spans="1:5" ht="15.5">
      <c r="A113" s="747"/>
      <c r="B113" s="189" t="s">
        <v>534</v>
      </c>
      <c r="C113" s="190"/>
      <c r="D113" s="191"/>
      <c r="E113" s="89"/>
    </row>
    <row r="114" spans="1:5" ht="15.5">
      <c r="A114" s="747"/>
      <c r="B114" s="189" t="s">
        <v>535</v>
      </c>
      <c r="C114" s="190"/>
      <c r="D114" s="191"/>
      <c r="E114" s="89"/>
    </row>
    <row r="115" spans="1:5" ht="15.5">
      <c r="A115" s="747"/>
      <c r="B115" s="189" t="s">
        <v>536</v>
      </c>
      <c r="C115" s="190"/>
      <c r="D115" s="191"/>
      <c r="E115" s="89"/>
    </row>
    <row r="116" spans="1:5" ht="15.5">
      <c r="A116" s="747"/>
      <c r="B116" s="189" t="s">
        <v>537</v>
      </c>
      <c r="C116" s="190"/>
      <c r="D116" s="191"/>
      <c r="E116" s="89"/>
    </row>
    <row r="117" spans="1:5" ht="15.5">
      <c r="A117" s="747"/>
      <c r="B117" s="189" t="s">
        <v>538</v>
      </c>
      <c r="C117" s="190"/>
      <c r="D117" s="191"/>
      <c r="E117" s="89"/>
    </row>
    <row r="118" spans="1:5" ht="15.5">
      <c r="A118" s="747"/>
      <c r="B118" s="189" t="s">
        <v>539</v>
      </c>
      <c r="C118" s="190"/>
      <c r="D118" s="191"/>
      <c r="E118" s="89"/>
    </row>
    <row r="119" spans="1:5" ht="15.5">
      <c r="A119" s="747"/>
      <c r="B119" s="189" t="s">
        <v>540</v>
      </c>
      <c r="C119" s="190"/>
      <c r="D119" s="191"/>
      <c r="E119" s="89"/>
    </row>
    <row r="120" spans="1:5" ht="15.5">
      <c r="A120" s="747"/>
      <c r="B120" s="189" t="s">
        <v>541</v>
      </c>
      <c r="C120" s="190"/>
      <c r="D120" s="191"/>
      <c r="E120" s="89"/>
    </row>
    <row r="121" spans="1:5" ht="15.5">
      <c r="A121" s="747"/>
      <c r="B121" s="189" t="s">
        <v>542</v>
      </c>
      <c r="C121" s="190"/>
      <c r="D121" s="191"/>
      <c r="E121" s="89"/>
    </row>
    <row r="122" spans="1:5" ht="15.5">
      <c r="A122" s="747"/>
      <c r="B122" s="189" t="s">
        <v>543</v>
      </c>
      <c r="C122" s="190"/>
      <c r="D122" s="191"/>
      <c r="E122" s="89"/>
    </row>
    <row r="123" spans="1:5" ht="15.5">
      <c r="A123" s="747"/>
      <c r="B123" s="189" t="s">
        <v>544</v>
      </c>
      <c r="C123" s="190"/>
      <c r="D123" s="191"/>
      <c r="E123" s="89"/>
    </row>
    <row r="124" spans="1:5" ht="15.5">
      <c r="A124" s="747"/>
      <c r="B124" s="189" t="s">
        <v>545</v>
      </c>
      <c r="C124" s="190"/>
      <c r="D124" s="191"/>
      <c r="E124" s="89"/>
    </row>
    <row r="125" spans="1:5" ht="15.5">
      <c r="A125" s="747"/>
      <c r="B125" s="189" t="s">
        <v>546</v>
      </c>
      <c r="C125" s="190"/>
      <c r="D125" s="191"/>
      <c r="E125" s="89"/>
    </row>
    <row r="126" spans="1:5" ht="15.5">
      <c r="A126" s="747"/>
      <c r="B126" s="189" t="s">
        <v>547</v>
      </c>
      <c r="C126" s="190"/>
      <c r="D126" s="191"/>
      <c r="E126" s="89"/>
    </row>
    <row r="127" spans="1:5" ht="15.5">
      <c r="A127" s="747"/>
      <c r="B127" s="189" t="s">
        <v>548</v>
      </c>
      <c r="C127" s="190"/>
      <c r="D127" s="191"/>
      <c r="E127" s="89"/>
    </row>
    <row r="128" spans="1:5" ht="15.5">
      <c r="A128" s="747"/>
      <c r="B128" s="189" t="s">
        <v>549</v>
      </c>
      <c r="C128" s="190"/>
      <c r="D128" s="191"/>
      <c r="E128" s="89"/>
    </row>
    <row r="129" spans="1:5" ht="15.5">
      <c r="A129" s="747"/>
      <c r="B129" s="189" t="s">
        <v>550</v>
      </c>
      <c r="C129" s="190"/>
      <c r="D129" s="191"/>
      <c r="E129" s="89"/>
    </row>
    <row r="130" spans="1:5" ht="15.5">
      <c r="A130" s="747"/>
      <c r="B130" s="189" t="s">
        <v>551</v>
      </c>
      <c r="C130" s="190"/>
      <c r="D130" s="191"/>
      <c r="E130" s="89"/>
    </row>
    <row r="131" spans="1:5" ht="15.5">
      <c r="A131" s="747"/>
      <c r="B131" s="189" t="s">
        <v>552</v>
      </c>
      <c r="C131" s="190"/>
      <c r="D131" s="191"/>
      <c r="E131" s="89"/>
    </row>
    <row r="132" spans="1:5" ht="15.5">
      <c r="A132" s="747"/>
      <c r="B132" s="189" t="s">
        <v>553</v>
      </c>
      <c r="C132" s="190"/>
      <c r="D132" s="191"/>
      <c r="E132" s="89"/>
    </row>
    <row r="133" spans="1:5" ht="15.5">
      <c r="A133" s="747"/>
      <c r="B133" s="189" t="s">
        <v>554</v>
      </c>
      <c r="C133" s="190"/>
      <c r="D133" s="191"/>
      <c r="E133" s="89"/>
    </row>
    <row r="134" spans="1:5" ht="15.5">
      <c r="A134" s="747"/>
      <c r="B134" s="189" t="s">
        <v>555</v>
      </c>
      <c r="C134" s="190"/>
      <c r="D134" s="191"/>
      <c r="E134" s="89"/>
    </row>
    <row r="135" spans="1:5" ht="15.5">
      <c r="A135" s="747"/>
      <c r="B135" s="189" t="s">
        <v>556</v>
      </c>
      <c r="C135" s="190"/>
      <c r="D135" s="191"/>
      <c r="E135" s="89"/>
    </row>
    <row r="136" spans="1:5" ht="15.5">
      <c r="A136" s="747"/>
      <c r="B136" s="189" t="s">
        <v>557</v>
      </c>
      <c r="C136" s="190"/>
      <c r="D136" s="191"/>
      <c r="E136" s="89"/>
    </row>
    <row r="137" spans="1:5" ht="15.5">
      <c r="A137" s="747"/>
      <c r="B137" s="189" t="s">
        <v>558</v>
      </c>
      <c r="C137" s="190"/>
      <c r="D137" s="191"/>
      <c r="E137" s="89"/>
    </row>
    <row r="138" spans="1:5" ht="15.5">
      <c r="A138" s="747"/>
      <c r="B138" s="189" t="s">
        <v>559</v>
      </c>
      <c r="C138" s="190"/>
      <c r="D138" s="191"/>
    </row>
    <row r="139" spans="1:5" ht="15.5">
      <c r="A139" s="747"/>
      <c r="B139" s="189" t="s">
        <v>560</v>
      </c>
      <c r="C139" s="190"/>
      <c r="D139" s="191"/>
    </row>
    <row r="140" spans="1:5" ht="15.5">
      <c r="A140" s="747"/>
      <c r="B140" s="189" t="s">
        <v>561</v>
      </c>
      <c r="C140" s="190"/>
      <c r="D140" s="191"/>
    </row>
    <row r="141" spans="1:5" ht="15.5">
      <c r="A141" s="747"/>
      <c r="B141" s="189" t="s">
        <v>562</v>
      </c>
      <c r="C141" s="192">
        <v>1</v>
      </c>
      <c r="D141" s="192">
        <v>3600</v>
      </c>
    </row>
    <row r="142" spans="1:5" ht="15.5">
      <c r="A142" s="747"/>
      <c r="B142" s="189" t="s">
        <v>563</v>
      </c>
      <c r="C142" s="193">
        <v>2</v>
      </c>
      <c r="D142" s="193">
        <v>3000</v>
      </c>
    </row>
    <row r="143" spans="1:5" ht="15.5">
      <c r="A143" s="747"/>
      <c r="B143" s="189" t="s">
        <v>564</v>
      </c>
      <c r="C143" s="194">
        <v>3</v>
      </c>
      <c r="D143" s="194">
        <v>2200</v>
      </c>
    </row>
    <row r="144" spans="1:5" ht="15.5">
      <c r="A144" s="747"/>
      <c r="B144" s="189" t="s">
        <v>565</v>
      </c>
      <c r="C144" s="195">
        <v>4</v>
      </c>
      <c r="D144" s="195">
        <v>1600</v>
      </c>
    </row>
    <row r="145" spans="1:5" ht="15.5">
      <c r="A145" s="481"/>
      <c r="B145" s="189" t="s">
        <v>566</v>
      </c>
      <c r="C145" s="192">
        <v>5</v>
      </c>
      <c r="D145" s="192">
        <v>1300</v>
      </c>
    </row>
    <row r="146" spans="1:5" ht="15.5">
      <c r="A146" s="481"/>
      <c r="B146" s="189" t="s">
        <v>567</v>
      </c>
      <c r="C146" s="193">
        <v>6</v>
      </c>
      <c r="D146" s="193">
        <v>1150</v>
      </c>
    </row>
    <row r="147" spans="1:5" ht="15.5">
      <c r="A147" s="481"/>
      <c r="B147" s="189" t="s">
        <v>568</v>
      </c>
      <c r="C147" s="194">
        <v>7</v>
      </c>
      <c r="D147" s="194">
        <v>950</v>
      </c>
      <c r="E147" s="89"/>
    </row>
    <row r="148" spans="1:5" ht="15.5">
      <c r="A148" s="481"/>
      <c r="B148" s="189" t="s">
        <v>569</v>
      </c>
      <c r="C148" s="192">
        <v>8</v>
      </c>
      <c r="D148" s="192">
        <v>850</v>
      </c>
      <c r="E148" s="89"/>
    </row>
    <row r="149" spans="1:5" ht="31">
      <c r="A149" s="481"/>
      <c r="B149" s="189" t="s">
        <v>570</v>
      </c>
      <c r="C149" s="191"/>
      <c r="D149" s="191"/>
      <c r="E149" s="89"/>
    </row>
    <row r="150" spans="1:5" ht="15.5">
      <c r="A150" s="481"/>
      <c r="B150" s="189" t="s">
        <v>571</v>
      </c>
      <c r="C150" s="190"/>
      <c r="D150" s="191"/>
      <c r="E150" s="89"/>
    </row>
    <row r="151" spans="1:5" ht="31">
      <c r="A151" s="481"/>
      <c r="B151" s="189" t="s">
        <v>572</v>
      </c>
      <c r="C151" s="190"/>
      <c r="D151" s="191"/>
      <c r="E151" s="89"/>
    </row>
    <row r="152" spans="1:5" ht="15.5">
      <c r="A152" s="481"/>
      <c r="B152" s="189" t="s">
        <v>573</v>
      </c>
      <c r="C152" s="190"/>
      <c r="D152" s="191"/>
      <c r="E152" s="89"/>
    </row>
    <row r="153" spans="1:5" ht="15.5">
      <c r="A153" s="481"/>
      <c r="B153" s="189" t="s">
        <v>574</v>
      </c>
      <c r="C153" s="190"/>
      <c r="D153" s="191"/>
      <c r="E153" s="89"/>
    </row>
    <row r="154" spans="1:5" ht="15.5">
      <c r="A154" s="481"/>
      <c r="B154" s="189" t="s">
        <v>575</v>
      </c>
      <c r="C154" s="190"/>
      <c r="D154" s="191"/>
      <c r="E154" s="89"/>
    </row>
    <row r="155" spans="1:5" ht="15.5">
      <c r="A155" s="481"/>
      <c r="B155" s="189" t="s">
        <v>576</v>
      </c>
      <c r="C155" s="190"/>
      <c r="D155" s="191"/>
      <c r="E155" s="89"/>
    </row>
    <row r="156" spans="1:5" ht="31">
      <c r="A156" s="481"/>
      <c r="B156" s="189" t="s">
        <v>577</v>
      </c>
      <c r="C156" s="190"/>
      <c r="D156" s="191"/>
      <c r="E156" s="89"/>
    </row>
    <row r="157" spans="1:5" ht="31">
      <c r="A157" s="481"/>
      <c r="B157" s="189" t="s">
        <v>578</v>
      </c>
      <c r="C157" s="190"/>
      <c r="D157" s="191"/>
      <c r="E157" s="89"/>
    </row>
    <row r="158" spans="1:5" ht="15.5">
      <c r="A158" s="481"/>
      <c r="B158" s="189" t="s">
        <v>579</v>
      </c>
      <c r="C158" s="190"/>
      <c r="D158" s="191"/>
      <c r="E158" s="89"/>
    </row>
    <row r="159" spans="1:5" ht="15.5">
      <c r="A159" s="481"/>
      <c r="B159" s="189" t="s">
        <v>580</v>
      </c>
      <c r="C159" s="190"/>
      <c r="D159" s="191"/>
      <c r="E159" s="89"/>
    </row>
    <row r="160" spans="1:5" ht="15.5">
      <c r="A160" s="481"/>
      <c r="B160" s="189" t="s">
        <v>581</v>
      </c>
      <c r="C160" s="190"/>
      <c r="D160" s="191"/>
      <c r="E160" s="89"/>
    </row>
    <row r="161" spans="1:5" ht="15.5">
      <c r="A161" s="481"/>
      <c r="B161" s="189" t="s">
        <v>582</v>
      </c>
      <c r="C161" s="190"/>
      <c r="D161" s="191"/>
      <c r="E161" s="89"/>
    </row>
    <row r="162" spans="1:5" ht="15.5">
      <c r="A162" s="481"/>
      <c r="B162" s="189" t="s">
        <v>583</v>
      </c>
      <c r="C162" s="190"/>
      <c r="D162" s="191"/>
      <c r="E162" s="89"/>
    </row>
    <row r="163" spans="1:5" ht="15.5">
      <c r="A163" s="481"/>
      <c r="B163" s="189" t="s">
        <v>584</v>
      </c>
      <c r="C163" s="190"/>
      <c r="D163" s="191"/>
      <c r="E163" s="89"/>
    </row>
    <row r="164" spans="1:5" ht="15.5">
      <c r="A164" s="481"/>
      <c r="B164" s="189" t="s">
        <v>585</v>
      </c>
      <c r="C164" s="190"/>
      <c r="D164" s="191"/>
      <c r="E164" s="89"/>
    </row>
    <row r="165" spans="1:5" ht="31">
      <c r="A165" s="481"/>
      <c r="B165" s="189" t="s">
        <v>586</v>
      </c>
      <c r="C165" s="190"/>
      <c r="D165" s="191"/>
      <c r="E165" s="89"/>
    </row>
    <row r="166" spans="1:5" ht="15.5">
      <c r="A166" s="481"/>
      <c r="B166" s="189" t="s">
        <v>587</v>
      </c>
      <c r="C166" s="190"/>
      <c r="D166" s="191"/>
      <c r="E166" s="89"/>
    </row>
    <row r="167" spans="1:5" ht="15.5">
      <c r="A167" s="481"/>
      <c r="B167" s="189" t="s">
        <v>588</v>
      </c>
      <c r="C167" s="190"/>
      <c r="D167" s="191"/>
      <c r="E167" s="89"/>
    </row>
    <row r="168" spans="1:5" ht="15.5">
      <c r="A168" s="481"/>
      <c r="B168" s="189" t="s">
        <v>589</v>
      </c>
      <c r="C168" s="190"/>
      <c r="D168" s="191"/>
      <c r="E168" s="89"/>
    </row>
    <row r="169" spans="1:5" ht="15.5">
      <c r="A169" s="481"/>
      <c r="B169" s="189" t="s">
        <v>590</v>
      </c>
      <c r="C169" s="190"/>
      <c r="D169" s="191"/>
      <c r="E169" s="89"/>
    </row>
    <row r="170" spans="1:5" ht="15.5">
      <c r="A170" s="481"/>
      <c r="B170" s="189" t="s">
        <v>591</v>
      </c>
      <c r="C170" s="190"/>
      <c r="D170" s="191"/>
      <c r="E170" s="89"/>
    </row>
    <row r="171" spans="1:5" ht="15.5">
      <c r="A171" s="481"/>
      <c r="B171" s="189" t="s">
        <v>592</v>
      </c>
      <c r="C171" s="190"/>
      <c r="D171" s="191"/>
      <c r="E171" s="89"/>
    </row>
    <row r="172" spans="1:5" ht="15.5">
      <c r="A172" s="481"/>
      <c r="B172" s="189" t="s">
        <v>593</v>
      </c>
      <c r="C172" s="190"/>
      <c r="D172" s="191"/>
      <c r="E172" s="89"/>
    </row>
    <row r="173" spans="1:5" ht="15.5">
      <c r="A173" s="481"/>
      <c r="B173" s="196" t="s">
        <v>594</v>
      </c>
      <c r="C173" s="197"/>
      <c r="D173" s="198"/>
      <c r="E173" s="89"/>
    </row>
    <row r="174" spans="1:5" ht="62">
      <c r="A174" s="481"/>
      <c r="B174" s="199" t="s">
        <v>595</v>
      </c>
      <c r="C174" s="200">
        <f t="shared" ref="C174:C181" si="0">C141</f>
        <v>1</v>
      </c>
      <c r="D174" s="200">
        <v>2200</v>
      </c>
      <c r="E174" s="89"/>
    </row>
    <row r="175" spans="1:5" ht="15.5">
      <c r="A175" s="481"/>
      <c r="B175" s="201" t="s">
        <v>596</v>
      </c>
      <c r="C175" s="192">
        <f t="shared" si="0"/>
        <v>2</v>
      </c>
      <c r="D175" s="192">
        <v>1600</v>
      </c>
      <c r="E175" s="89"/>
    </row>
    <row r="176" spans="1:5" ht="15.5">
      <c r="A176" s="481"/>
      <c r="B176" s="202" t="s">
        <v>597</v>
      </c>
      <c r="C176" s="193">
        <f t="shared" si="0"/>
        <v>3</v>
      </c>
      <c r="D176" s="193">
        <v>1200</v>
      </c>
      <c r="E176" s="89"/>
    </row>
    <row r="177" spans="1:5" ht="15.5">
      <c r="A177" s="481"/>
      <c r="B177" s="202" t="s">
        <v>598</v>
      </c>
      <c r="C177" s="194">
        <f t="shared" si="0"/>
        <v>4</v>
      </c>
      <c r="D177" s="194">
        <v>1100</v>
      </c>
      <c r="E177" s="89"/>
    </row>
    <row r="178" spans="1:5" ht="15.5">
      <c r="A178" s="481"/>
      <c r="B178" s="202" t="s">
        <v>599</v>
      </c>
      <c r="C178" s="192">
        <f t="shared" si="0"/>
        <v>5</v>
      </c>
      <c r="D178" s="192">
        <v>900</v>
      </c>
      <c r="E178" s="89"/>
    </row>
    <row r="179" spans="1:5" ht="15.5">
      <c r="A179" s="481"/>
      <c r="B179" s="202" t="s">
        <v>600</v>
      </c>
      <c r="C179" s="193">
        <f t="shared" si="0"/>
        <v>6</v>
      </c>
      <c r="D179" s="193">
        <v>800</v>
      </c>
      <c r="E179" s="89"/>
    </row>
    <row r="180" spans="1:5" ht="15.5">
      <c r="A180" s="481"/>
      <c r="B180" s="202" t="s">
        <v>601</v>
      </c>
      <c r="C180" s="194">
        <f t="shared" si="0"/>
        <v>7</v>
      </c>
      <c r="D180" s="194">
        <v>500</v>
      </c>
      <c r="E180" s="89"/>
    </row>
    <row r="181" spans="1:5" ht="77.5">
      <c r="A181" s="481"/>
      <c r="B181" s="203" t="s">
        <v>602</v>
      </c>
      <c r="C181" s="777">
        <f t="shared" si="0"/>
        <v>8</v>
      </c>
      <c r="D181" s="777">
        <v>450</v>
      </c>
      <c r="E181" s="89"/>
    </row>
    <row r="182" spans="1:5" ht="15.5">
      <c r="A182" s="481"/>
      <c r="B182" s="202" t="s">
        <v>603</v>
      </c>
      <c r="C182" s="777"/>
      <c r="D182" s="777"/>
      <c r="E182" s="89"/>
    </row>
    <row r="183" spans="1:5" ht="15.5">
      <c r="A183" s="481"/>
      <c r="B183" s="202" t="s">
        <v>604</v>
      </c>
      <c r="C183" s="777"/>
      <c r="D183" s="777"/>
      <c r="E183" s="89"/>
    </row>
    <row r="184" spans="1:5" ht="15.5">
      <c r="A184" s="481"/>
      <c r="B184" s="202" t="s">
        <v>605</v>
      </c>
      <c r="C184" s="777"/>
      <c r="D184" s="777"/>
      <c r="E184" s="89"/>
    </row>
    <row r="185" spans="1:5" ht="15.5">
      <c r="A185" s="481"/>
      <c r="B185" s="204" t="s">
        <v>606</v>
      </c>
      <c r="C185" s="778"/>
      <c r="D185" s="778"/>
      <c r="E185" s="89"/>
    </row>
    <row r="186" spans="1:5" ht="15.5">
      <c r="A186" s="481"/>
      <c r="B186" s="186"/>
      <c r="C186" s="205"/>
      <c r="D186" s="205"/>
      <c r="E186" s="89"/>
    </row>
    <row r="187" spans="1:5" ht="31">
      <c r="A187" s="481"/>
      <c r="B187" s="206" t="s">
        <v>607</v>
      </c>
      <c r="C187" s="779">
        <v>1</v>
      </c>
      <c r="D187" s="779">
        <v>2200</v>
      </c>
      <c r="E187" s="89"/>
    </row>
    <row r="188" spans="1:5" ht="15.5">
      <c r="A188" s="481"/>
      <c r="B188" s="207" t="s">
        <v>608</v>
      </c>
      <c r="C188" s="756"/>
      <c r="D188" s="756"/>
      <c r="E188" s="89"/>
    </row>
    <row r="189" spans="1:5" ht="15.5">
      <c r="A189" s="481"/>
      <c r="B189" s="207"/>
      <c r="C189" s="208">
        <v>2</v>
      </c>
      <c r="D189" s="208">
        <v>1600</v>
      </c>
      <c r="E189" s="89"/>
    </row>
    <row r="190" spans="1:5" ht="15.5">
      <c r="A190" s="481"/>
      <c r="B190" s="207"/>
      <c r="C190" s="208">
        <v>3</v>
      </c>
      <c r="D190" s="208">
        <v>1100</v>
      </c>
      <c r="E190" s="89"/>
    </row>
    <row r="191" spans="1:5" ht="15.5">
      <c r="A191" s="481"/>
      <c r="B191" s="209"/>
      <c r="C191" s="210">
        <v>4</v>
      </c>
      <c r="D191" s="210">
        <v>800</v>
      </c>
      <c r="E191" s="89"/>
    </row>
    <row r="192" spans="1:5" ht="15.5">
      <c r="A192" s="481"/>
      <c r="B192" s="211"/>
      <c r="C192" s="212"/>
      <c r="D192" s="212"/>
      <c r="E192" s="89"/>
    </row>
    <row r="193" spans="1:5" ht="15.5">
      <c r="A193" s="481"/>
      <c r="B193" s="213" t="s">
        <v>609</v>
      </c>
      <c r="C193" s="214">
        <v>1</v>
      </c>
      <c r="D193" s="214">
        <v>1500</v>
      </c>
      <c r="E193" s="89"/>
    </row>
    <row r="194" spans="1:5" ht="15.5">
      <c r="A194" s="481"/>
      <c r="B194" s="215"/>
      <c r="C194" s="216">
        <v>2</v>
      </c>
      <c r="D194" s="216">
        <v>1100</v>
      </c>
      <c r="E194" s="89"/>
    </row>
    <row r="195" spans="1:5" ht="15.5">
      <c r="A195" s="481"/>
      <c r="B195" s="215"/>
      <c r="C195" s="216">
        <v>3</v>
      </c>
      <c r="D195" s="216">
        <v>800</v>
      </c>
      <c r="E195" s="89"/>
    </row>
    <row r="196" spans="1:5" ht="15.5">
      <c r="A196" s="481"/>
      <c r="B196" s="217"/>
      <c r="C196" s="218">
        <v>4</v>
      </c>
      <c r="D196" s="218">
        <v>650</v>
      </c>
      <c r="E196" s="89"/>
    </row>
    <row r="197" spans="1:5" ht="15.5">
      <c r="A197" s="481"/>
      <c r="B197" s="186"/>
      <c r="C197" s="219"/>
      <c r="D197" s="219"/>
      <c r="E197" s="89"/>
    </row>
    <row r="198" spans="1:5" ht="18.5">
      <c r="A198" s="742" t="s">
        <v>610</v>
      </c>
      <c r="B198" s="220" t="s">
        <v>610</v>
      </c>
      <c r="C198" s="221"/>
      <c r="D198" s="221"/>
      <c r="E198" s="89"/>
    </row>
    <row r="199" spans="1:5" ht="15.5">
      <c r="A199" s="747"/>
      <c r="B199" s="222" t="s">
        <v>429</v>
      </c>
      <c r="C199" s="753">
        <v>1</v>
      </c>
      <c r="D199" s="755">
        <v>3600</v>
      </c>
      <c r="E199" s="89"/>
    </row>
    <row r="200" spans="1:5" ht="46.5">
      <c r="A200" s="747"/>
      <c r="B200" s="223" t="s">
        <v>611</v>
      </c>
      <c r="C200" s="754"/>
      <c r="D200" s="756"/>
      <c r="E200" s="89"/>
    </row>
    <row r="201" spans="1:5" ht="15.5">
      <c r="A201" s="747"/>
      <c r="B201" s="224" t="s">
        <v>612</v>
      </c>
      <c r="C201" s="754"/>
      <c r="D201" s="756"/>
      <c r="E201" s="89"/>
    </row>
    <row r="202" spans="1:5" ht="15.5">
      <c r="A202" s="747"/>
      <c r="B202" s="224" t="s">
        <v>613</v>
      </c>
      <c r="C202" s="225">
        <v>2</v>
      </c>
      <c r="D202" s="226">
        <v>3000</v>
      </c>
      <c r="E202" s="89"/>
    </row>
    <row r="203" spans="1:5" ht="15.5">
      <c r="A203" s="747"/>
      <c r="B203" s="224" t="s">
        <v>614</v>
      </c>
      <c r="C203" s="225">
        <v>3</v>
      </c>
      <c r="D203" s="226">
        <v>2200</v>
      </c>
      <c r="E203" s="89"/>
    </row>
    <row r="204" spans="1:5" ht="15.5">
      <c r="A204" s="747"/>
      <c r="B204" s="224" t="s">
        <v>615</v>
      </c>
      <c r="C204" s="225">
        <v>4</v>
      </c>
      <c r="D204" s="226">
        <v>1600</v>
      </c>
      <c r="E204" s="89"/>
    </row>
    <row r="205" spans="1:5" ht="15.5">
      <c r="A205" s="747"/>
      <c r="B205" s="224" t="s">
        <v>616</v>
      </c>
      <c r="C205" s="225">
        <v>5</v>
      </c>
      <c r="D205" s="226">
        <v>1300</v>
      </c>
      <c r="E205" s="89"/>
    </row>
    <row r="206" spans="1:5" ht="15.5">
      <c r="A206" s="747"/>
      <c r="B206" s="224" t="s">
        <v>617</v>
      </c>
      <c r="C206" s="225">
        <v>6</v>
      </c>
      <c r="D206" s="226">
        <v>1150</v>
      </c>
      <c r="E206" s="89"/>
    </row>
    <row r="207" spans="1:5">
      <c r="A207" s="747"/>
      <c r="B207" s="225"/>
      <c r="C207" s="225">
        <v>7</v>
      </c>
      <c r="D207" s="226">
        <v>950</v>
      </c>
      <c r="E207" s="89"/>
    </row>
    <row r="208" spans="1:5">
      <c r="A208" s="747"/>
      <c r="B208" s="227"/>
      <c r="C208" s="227">
        <v>8</v>
      </c>
      <c r="D208" s="228">
        <v>850</v>
      </c>
      <c r="E208" s="89"/>
    </row>
    <row r="209" spans="1:5" ht="15.5">
      <c r="A209" s="747"/>
      <c r="B209" s="229" t="s">
        <v>433</v>
      </c>
      <c r="C209" s="212"/>
      <c r="D209" s="230"/>
      <c r="E209" s="89"/>
    </row>
    <row r="210" spans="1:5" ht="46.5">
      <c r="A210" s="747"/>
      <c r="B210" s="231" t="s">
        <v>618</v>
      </c>
      <c r="C210" s="757">
        <v>1</v>
      </c>
      <c r="D210" s="759">
        <v>3000</v>
      </c>
      <c r="E210" s="89"/>
    </row>
    <row r="211" spans="1:5" ht="15.5">
      <c r="A211" s="747"/>
      <c r="B211" s="232" t="s">
        <v>619</v>
      </c>
      <c r="C211" s="758"/>
      <c r="D211" s="657"/>
      <c r="E211" s="89"/>
    </row>
    <row r="212" spans="1:5" ht="15.5">
      <c r="A212" s="747"/>
      <c r="B212" s="232" t="s">
        <v>620</v>
      </c>
      <c r="C212" s="758"/>
      <c r="D212" s="657"/>
      <c r="E212" s="89"/>
    </row>
    <row r="213" spans="1:5" ht="15.5">
      <c r="A213" s="747"/>
      <c r="B213" s="232" t="s">
        <v>621</v>
      </c>
      <c r="C213" s="758"/>
      <c r="D213" s="657"/>
      <c r="E213" s="89"/>
    </row>
    <row r="214" spans="1:5" ht="15.5">
      <c r="A214" s="747"/>
      <c r="B214" s="232" t="s">
        <v>622</v>
      </c>
      <c r="C214" s="233">
        <v>2</v>
      </c>
      <c r="D214" s="234">
        <v>2200</v>
      </c>
      <c r="E214" s="89"/>
    </row>
    <row r="215" spans="1:5" ht="15.5">
      <c r="A215" s="747"/>
      <c r="B215" s="232" t="s">
        <v>623</v>
      </c>
      <c r="C215" s="233">
        <v>3</v>
      </c>
      <c r="D215" s="234">
        <v>1600</v>
      </c>
      <c r="E215" s="89"/>
    </row>
    <row r="216" spans="1:5" ht="15.5">
      <c r="A216" s="747"/>
      <c r="B216" s="232" t="s">
        <v>624</v>
      </c>
      <c r="C216" s="233">
        <v>4</v>
      </c>
      <c r="D216" s="234">
        <v>1500</v>
      </c>
      <c r="E216" s="89"/>
    </row>
    <row r="217" spans="1:5" ht="15.5">
      <c r="A217" s="747"/>
      <c r="B217" s="232" t="s">
        <v>625</v>
      </c>
      <c r="C217" s="233">
        <v>5</v>
      </c>
      <c r="D217" s="234">
        <v>1200</v>
      </c>
      <c r="E217" s="89"/>
    </row>
    <row r="218" spans="1:5" ht="15.5">
      <c r="A218" s="747"/>
      <c r="B218" s="232" t="s">
        <v>626</v>
      </c>
      <c r="C218" s="233">
        <v>6</v>
      </c>
      <c r="D218" s="234">
        <v>1100</v>
      </c>
      <c r="E218" s="89"/>
    </row>
    <row r="219" spans="1:5" ht="15.5">
      <c r="A219" s="747"/>
      <c r="B219" s="232" t="s">
        <v>627</v>
      </c>
      <c r="C219" s="233">
        <v>7</v>
      </c>
      <c r="D219" s="234">
        <v>900</v>
      </c>
      <c r="E219" s="89"/>
    </row>
    <row r="220" spans="1:5" ht="15.5">
      <c r="A220" s="747"/>
      <c r="B220" s="232" t="s">
        <v>628</v>
      </c>
      <c r="C220" s="760">
        <v>8</v>
      </c>
      <c r="D220" s="762">
        <v>800</v>
      </c>
      <c r="E220" s="89"/>
    </row>
    <row r="221" spans="1:5" ht="15.5">
      <c r="A221" s="747"/>
      <c r="B221" s="232" t="s">
        <v>629</v>
      </c>
      <c r="C221" s="760"/>
      <c r="D221" s="763"/>
      <c r="E221" s="89"/>
    </row>
    <row r="222" spans="1:5" ht="15.5">
      <c r="A222" s="747"/>
      <c r="B222" s="232" t="s">
        <v>630</v>
      </c>
      <c r="C222" s="760"/>
      <c r="D222" s="763"/>
      <c r="E222" s="89"/>
    </row>
    <row r="223" spans="1:5" ht="15.5">
      <c r="A223" s="747"/>
      <c r="B223" s="235" t="s">
        <v>631</v>
      </c>
      <c r="C223" s="761"/>
      <c r="D223" s="764"/>
      <c r="E223" s="89"/>
    </row>
    <row r="224" spans="1:5" ht="15.5">
      <c r="A224" s="747"/>
      <c r="B224" s="186"/>
      <c r="C224" s="219"/>
      <c r="D224" s="219"/>
      <c r="E224" s="89"/>
    </row>
    <row r="225" spans="1:5" ht="15.5">
      <c r="A225" s="747"/>
      <c r="B225" s="182" t="s">
        <v>436</v>
      </c>
      <c r="C225" s="221"/>
      <c r="D225" s="221"/>
      <c r="E225" s="89"/>
    </row>
    <row r="226" spans="1:5" ht="31">
      <c r="A226" s="747"/>
      <c r="B226" s="236" t="s">
        <v>632</v>
      </c>
      <c r="C226" s="237">
        <v>1</v>
      </c>
      <c r="D226" s="238">
        <v>2200</v>
      </c>
      <c r="E226" s="89"/>
    </row>
    <row r="227" spans="1:5" ht="15.5">
      <c r="A227" s="747"/>
      <c r="B227" s="239" t="s">
        <v>633</v>
      </c>
      <c r="C227" s="240">
        <v>2</v>
      </c>
      <c r="D227" s="241">
        <v>1600</v>
      </c>
      <c r="E227" s="89"/>
    </row>
    <row r="228" spans="1:5">
      <c r="A228" s="747"/>
      <c r="B228" s="765" t="s">
        <v>634</v>
      </c>
      <c r="C228" s="240">
        <v>3</v>
      </c>
      <c r="D228" s="241">
        <v>1500</v>
      </c>
      <c r="E228" s="89"/>
    </row>
    <row r="229" spans="1:5">
      <c r="A229" s="747"/>
      <c r="B229" s="765"/>
      <c r="C229" s="767">
        <v>4</v>
      </c>
      <c r="D229" s="769">
        <v>1100</v>
      </c>
      <c r="E229" s="89"/>
    </row>
    <row r="230" spans="1:5">
      <c r="A230" s="747"/>
      <c r="B230" s="766"/>
      <c r="C230" s="768"/>
      <c r="D230" s="764"/>
      <c r="E230" s="89"/>
    </row>
    <row r="231" spans="1:5" ht="15.5">
      <c r="A231" s="747"/>
      <c r="B231" s="182" t="s">
        <v>447</v>
      </c>
      <c r="C231" s="212"/>
      <c r="D231" s="212"/>
      <c r="E231" s="89"/>
    </row>
    <row r="232" spans="1:5" ht="31">
      <c r="A232" s="747"/>
      <c r="B232" s="242" t="s">
        <v>635</v>
      </c>
      <c r="C232" s="243">
        <v>1</v>
      </c>
      <c r="D232" s="244">
        <v>1500</v>
      </c>
      <c r="E232" s="89"/>
    </row>
    <row r="233" spans="1:5" ht="15.5">
      <c r="A233" s="747"/>
      <c r="B233" s="245"/>
      <c r="C233" s="246">
        <v>2</v>
      </c>
      <c r="D233" s="247">
        <v>1100</v>
      </c>
      <c r="E233" s="89"/>
    </row>
    <row r="234" spans="1:5" ht="15.5">
      <c r="A234" s="747"/>
      <c r="B234" s="245"/>
      <c r="C234" s="246">
        <v>3</v>
      </c>
      <c r="D234" s="247">
        <v>800</v>
      </c>
      <c r="E234" s="89"/>
    </row>
    <row r="235" spans="1:5" ht="15.5">
      <c r="A235" s="747"/>
      <c r="B235" s="245"/>
      <c r="C235" s="246">
        <v>4</v>
      </c>
      <c r="D235" s="247">
        <v>650</v>
      </c>
      <c r="E235" s="89"/>
    </row>
    <row r="236" spans="1:5" ht="15.5">
      <c r="A236" s="747"/>
      <c r="B236" s="248"/>
      <c r="C236" s="249"/>
      <c r="D236" s="250"/>
      <c r="E236" s="89"/>
    </row>
    <row r="237" spans="1:5" ht="18.5">
      <c r="A237" s="742" t="s">
        <v>636</v>
      </c>
      <c r="B237" s="251" t="s">
        <v>637</v>
      </c>
      <c r="C237" s="219"/>
      <c r="D237" s="219"/>
      <c r="E237" s="89"/>
    </row>
    <row r="238" spans="1:5" ht="18.5">
      <c r="A238" s="747"/>
      <c r="B238" s="182" t="s">
        <v>429</v>
      </c>
      <c r="C238" s="252"/>
      <c r="D238" s="252"/>
      <c r="E238" s="89"/>
    </row>
    <row r="239" spans="1:5" ht="15.5">
      <c r="A239" s="747"/>
      <c r="B239" s="253" t="s">
        <v>638</v>
      </c>
      <c r="C239" s="254">
        <v>1</v>
      </c>
      <c r="D239" s="254">
        <v>3600</v>
      </c>
      <c r="E239" s="89"/>
    </row>
    <row r="240" spans="1:5" ht="15.5">
      <c r="A240" s="747"/>
      <c r="B240" s="255" t="s">
        <v>639</v>
      </c>
      <c r="C240" s="256">
        <v>2</v>
      </c>
      <c r="D240" s="256">
        <v>3000</v>
      </c>
      <c r="E240" s="89"/>
    </row>
    <row r="241" spans="1:5" ht="15.5">
      <c r="A241" s="747"/>
      <c r="B241" s="255" t="s">
        <v>640</v>
      </c>
      <c r="C241" s="256">
        <v>3</v>
      </c>
      <c r="D241" s="256">
        <v>2200</v>
      </c>
      <c r="E241" s="89"/>
    </row>
    <row r="242" spans="1:5" ht="15.5">
      <c r="A242" s="747"/>
      <c r="B242" s="255" t="s">
        <v>641</v>
      </c>
      <c r="C242" s="256">
        <v>4</v>
      </c>
      <c r="D242" s="256">
        <v>1600</v>
      </c>
      <c r="E242" s="89"/>
    </row>
    <row r="243" spans="1:5" ht="15.5">
      <c r="A243" s="747"/>
      <c r="B243" s="255" t="s">
        <v>642</v>
      </c>
      <c r="C243" s="256">
        <v>5</v>
      </c>
      <c r="D243" s="256">
        <v>1300</v>
      </c>
      <c r="E243" s="89"/>
    </row>
    <row r="244" spans="1:5" ht="15.5">
      <c r="A244" s="747"/>
      <c r="B244" s="255" t="s">
        <v>643</v>
      </c>
      <c r="C244" s="256">
        <v>6</v>
      </c>
      <c r="D244" s="256">
        <v>1150</v>
      </c>
      <c r="E244" s="89"/>
    </row>
    <row r="245" spans="1:5" ht="15.5">
      <c r="A245" s="747"/>
      <c r="B245" s="255" t="s">
        <v>644</v>
      </c>
      <c r="C245" s="256">
        <v>7</v>
      </c>
      <c r="D245" s="256">
        <v>950</v>
      </c>
      <c r="E245" s="89"/>
    </row>
    <row r="246" spans="1:5" ht="31">
      <c r="A246" s="747"/>
      <c r="B246" s="255" t="s">
        <v>645</v>
      </c>
      <c r="C246" s="256">
        <v>8</v>
      </c>
      <c r="D246" s="256">
        <v>850</v>
      </c>
      <c r="E246" s="89"/>
    </row>
    <row r="247" spans="1:5" ht="31">
      <c r="A247" s="747"/>
      <c r="B247" s="257" t="s">
        <v>646</v>
      </c>
      <c r="C247" s="258"/>
      <c r="D247" s="258"/>
      <c r="E247" s="89"/>
    </row>
    <row r="248" spans="1:5" ht="15.5">
      <c r="A248" s="747"/>
      <c r="B248" s="186"/>
      <c r="C248" s="219"/>
      <c r="D248" s="259"/>
      <c r="E248" s="89"/>
    </row>
    <row r="249" spans="1:5" ht="15.5">
      <c r="A249" s="747"/>
      <c r="B249" s="182" t="s">
        <v>433</v>
      </c>
      <c r="C249" s="221"/>
      <c r="D249" s="260"/>
      <c r="E249" s="89"/>
    </row>
    <row r="250" spans="1:5" ht="15.5">
      <c r="A250" s="747"/>
      <c r="B250" s="261" t="s">
        <v>647</v>
      </c>
      <c r="C250" s="262">
        <v>1</v>
      </c>
      <c r="D250" s="263">
        <v>3000</v>
      </c>
      <c r="E250" s="89"/>
    </row>
    <row r="251" spans="1:5" ht="15.5">
      <c r="A251" s="747"/>
      <c r="B251" s="264"/>
      <c r="C251" s="265">
        <v>2</v>
      </c>
      <c r="D251" s="266">
        <v>2200</v>
      </c>
      <c r="E251" s="89"/>
    </row>
    <row r="252" spans="1:5" ht="15.5">
      <c r="A252" s="747"/>
      <c r="B252" s="264"/>
      <c r="C252" s="265">
        <v>3</v>
      </c>
      <c r="D252" s="266">
        <v>1600</v>
      </c>
      <c r="E252" s="89"/>
    </row>
    <row r="253" spans="1:5" ht="15.5">
      <c r="A253" s="747"/>
      <c r="B253" s="264"/>
      <c r="C253" s="265">
        <v>4</v>
      </c>
      <c r="D253" s="266">
        <v>1500</v>
      </c>
      <c r="E253" s="89"/>
    </row>
    <row r="254" spans="1:5" ht="15.5">
      <c r="A254" s="747"/>
      <c r="B254" s="264"/>
      <c r="C254" s="265">
        <v>5</v>
      </c>
      <c r="D254" s="266">
        <v>1200</v>
      </c>
      <c r="E254" s="89"/>
    </row>
    <row r="255" spans="1:5" ht="15.5">
      <c r="A255" s="747"/>
      <c r="B255" s="264"/>
      <c r="C255" s="265">
        <v>6</v>
      </c>
      <c r="D255" s="266">
        <v>1100</v>
      </c>
      <c r="E255" s="89"/>
    </row>
    <row r="256" spans="1:5" ht="15.5">
      <c r="A256" s="747"/>
      <c r="B256" s="267"/>
      <c r="C256" s="268"/>
      <c r="D256" s="269"/>
      <c r="E256" s="89"/>
    </row>
    <row r="257" spans="1:5" ht="15.5">
      <c r="A257" s="747"/>
      <c r="B257" s="229" t="s">
        <v>436</v>
      </c>
      <c r="C257" s="212"/>
      <c r="D257" s="212"/>
      <c r="E257" s="89"/>
    </row>
    <row r="258" spans="1:5" ht="31">
      <c r="A258" s="747"/>
      <c r="B258" s="270" t="s">
        <v>648</v>
      </c>
      <c r="C258" s="271"/>
      <c r="D258" s="272"/>
      <c r="E258" s="89"/>
    </row>
    <row r="259" spans="1:5" ht="15.5">
      <c r="A259" s="747"/>
      <c r="B259" s="239" t="s">
        <v>649</v>
      </c>
      <c r="C259" s="240">
        <v>1</v>
      </c>
      <c r="D259" s="241">
        <v>2200</v>
      </c>
      <c r="E259" s="89"/>
    </row>
    <row r="260" spans="1:5">
      <c r="A260" s="747"/>
      <c r="B260" s="240"/>
      <c r="C260" s="240">
        <v>2</v>
      </c>
      <c r="D260" s="241">
        <v>1600</v>
      </c>
      <c r="E260" s="89"/>
    </row>
    <row r="261" spans="1:5">
      <c r="A261" s="747"/>
      <c r="B261" s="240"/>
      <c r="C261" s="240">
        <v>3</v>
      </c>
      <c r="D261" s="241">
        <v>1100</v>
      </c>
      <c r="E261" s="89"/>
    </row>
    <row r="262" spans="1:5">
      <c r="A262" s="747"/>
      <c r="B262" s="273"/>
      <c r="C262" s="273">
        <v>4</v>
      </c>
      <c r="D262" s="274">
        <v>800</v>
      </c>
      <c r="E262" s="89"/>
    </row>
    <row r="263" spans="1:5" ht="15.5">
      <c r="A263" s="747"/>
      <c r="B263" s="211"/>
      <c r="C263" s="275"/>
      <c r="D263" s="212"/>
      <c r="E263" s="89"/>
    </row>
    <row r="264" spans="1:5" ht="15.5">
      <c r="A264" s="747"/>
      <c r="B264" s="276" t="s">
        <v>650</v>
      </c>
      <c r="C264" s="277">
        <v>1</v>
      </c>
      <c r="D264" s="278">
        <v>1500</v>
      </c>
      <c r="E264" s="89"/>
    </row>
    <row r="265" spans="1:5" ht="15.5">
      <c r="A265" s="747"/>
      <c r="B265" s="279"/>
      <c r="C265" s="280">
        <v>2</v>
      </c>
      <c r="D265" s="281">
        <v>1100</v>
      </c>
      <c r="E265" s="89"/>
    </row>
    <row r="266" spans="1:5" ht="15.5">
      <c r="A266" s="747"/>
      <c r="B266" s="279"/>
      <c r="C266" s="280">
        <v>3</v>
      </c>
      <c r="D266" s="281">
        <v>800</v>
      </c>
      <c r="E266" s="89"/>
    </row>
    <row r="267" spans="1:5" ht="15.5">
      <c r="A267" s="747"/>
      <c r="B267" s="282"/>
      <c r="C267" s="283">
        <v>4</v>
      </c>
      <c r="D267" s="284">
        <v>650</v>
      </c>
      <c r="E267" s="89"/>
    </row>
    <row r="268" spans="1:5" ht="18.5">
      <c r="A268" s="748" t="s">
        <v>651</v>
      </c>
      <c r="B268" s="285" t="s">
        <v>651</v>
      </c>
      <c r="C268" s="177"/>
      <c r="D268" s="177"/>
      <c r="E268" s="89"/>
    </row>
    <row r="269" spans="1:5" ht="15.5">
      <c r="A269" s="481"/>
      <c r="B269" s="286" t="s">
        <v>429</v>
      </c>
      <c r="C269" s="221"/>
      <c r="D269" s="221"/>
      <c r="E269" s="89"/>
    </row>
    <row r="270" spans="1:5" ht="15.5">
      <c r="A270" s="481"/>
      <c r="B270" s="261" t="s">
        <v>652</v>
      </c>
      <c r="C270" s="263">
        <v>1</v>
      </c>
      <c r="D270" s="287">
        <v>3000</v>
      </c>
      <c r="E270" s="89"/>
    </row>
    <row r="271" spans="1:5" ht="15.5">
      <c r="A271" s="481"/>
      <c r="B271" s="264"/>
      <c r="C271" s="266">
        <v>2</v>
      </c>
      <c r="D271" s="288">
        <v>2200</v>
      </c>
      <c r="E271" s="89"/>
    </row>
    <row r="272" spans="1:5" ht="15.5">
      <c r="A272" s="481"/>
      <c r="B272" s="264"/>
      <c r="C272" s="266">
        <v>3</v>
      </c>
      <c r="D272" s="288">
        <v>1600</v>
      </c>
      <c r="E272" s="89"/>
    </row>
    <row r="273" spans="1:5" ht="15.5">
      <c r="A273" s="481"/>
      <c r="B273" s="264"/>
      <c r="C273" s="266">
        <v>4</v>
      </c>
      <c r="D273" s="288">
        <v>1100</v>
      </c>
      <c r="E273" s="89"/>
    </row>
    <row r="274" spans="1:5" ht="15.5">
      <c r="A274" s="481"/>
      <c r="B274" s="264"/>
      <c r="C274" s="266">
        <v>5</v>
      </c>
      <c r="D274" s="288">
        <v>900</v>
      </c>
      <c r="E274" s="89"/>
    </row>
    <row r="275" spans="1:5" ht="15.5">
      <c r="A275" s="481"/>
      <c r="B275" s="264"/>
      <c r="C275" s="266">
        <v>6</v>
      </c>
      <c r="D275" s="288">
        <v>800</v>
      </c>
      <c r="E275" s="89"/>
    </row>
    <row r="276" spans="1:5" ht="15.5">
      <c r="A276" s="481"/>
      <c r="B276" s="264"/>
      <c r="C276" s="266">
        <v>7</v>
      </c>
      <c r="D276" s="288">
        <v>500</v>
      </c>
      <c r="E276" s="89"/>
    </row>
    <row r="277" spans="1:5" ht="15.5">
      <c r="A277" s="289"/>
      <c r="B277" s="267"/>
      <c r="C277" s="290">
        <v>8</v>
      </c>
      <c r="D277" s="291">
        <v>450</v>
      </c>
      <c r="E277" s="89"/>
    </row>
    <row r="278" spans="1:5" ht="18.5">
      <c r="A278" s="748" t="s">
        <v>653</v>
      </c>
      <c r="B278" s="252" t="s">
        <v>653</v>
      </c>
      <c r="C278" s="212"/>
      <c r="D278" s="212"/>
      <c r="E278" s="89"/>
    </row>
    <row r="279" spans="1:5" ht="15.5">
      <c r="A279" s="481"/>
      <c r="B279" s="292" t="s">
        <v>654</v>
      </c>
      <c r="C279" s="293">
        <v>1</v>
      </c>
      <c r="D279" s="294">
        <v>3000</v>
      </c>
      <c r="E279" s="89"/>
    </row>
    <row r="280" spans="1:5" ht="15.5">
      <c r="A280" s="481"/>
      <c r="B280" s="224"/>
      <c r="C280" s="226">
        <v>2</v>
      </c>
      <c r="D280" s="295">
        <v>2200</v>
      </c>
      <c r="E280" s="89"/>
    </row>
    <row r="281" spans="1:5" ht="15.5">
      <c r="A281" s="481"/>
      <c r="B281" s="224"/>
      <c r="C281" s="226">
        <v>3</v>
      </c>
      <c r="D281" s="295">
        <v>1600</v>
      </c>
      <c r="E281" s="89"/>
    </row>
    <row r="282" spans="1:5" ht="15.5">
      <c r="A282" s="481"/>
      <c r="B282" s="224"/>
      <c r="C282" s="226">
        <v>4</v>
      </c>
      <c r="D282" s="295">
        <v>1500</v>
      </c>
      <c r="E282" s="89"/>
    </row>
    <row r="283" spans="1:5" ht="15.5">
      <c r="A283" s="481"/>
      <c r="B283" s="224"/>
      <c r="C283" s="226">
        <v>5</v>
      </c>
      <c r="D283" s="295">
        <v>1200</v>
      </c>
      <c r="E283" s="89"/>
    </row>
    <row r="284" spans="1:5" ht="15.5">
      <c r="A284" s="481"/>
      <c r="B284" s="224"/>
      <c r="C284" s="226">
        <v>6</v>
      </c>
      <c r="D284" s="295">
        <v>1100</v>
      </c>
      <c r="E284" s="89"/>
    </row>
    <row r="285" spans="1:5" ht="15.5">
      <c r="A285" s="481"/>
      <c r="B285" s="224"/>
      <c r="C285" s="226">
        <v>7</v>
      </c>
      <c r="D285" s="295">
        <v>900</v>
      </c>
      <c r="E285" s="89"/>
    </row>
    <row r="286" spans="1:5" ht="15.5">
      <c r="A286" s="481"/>
      <c r="B286" s="296"/>
      <c r="C286" s="228">
        <v>8</v>
      </c>
      <c r="D286" s="297">
        <v>800</v>
      </c>
      <c r="E286" s="89"/>
    </row>
    <row r="287" spans="1:5" ht="15.5">
      <c r="A287" s="169"/>
      <c r="B287" s="186"/>
      <c r="C287" s="219"/>
      <c r="D287" s="219"/>
      <c r="E287" s="89"/>
    </row>
    <row r="288" spans="1:5" ht="18.5">
      <c r="A288" s="742" t="s">
        <v>655</v>
      </c>
      <c r="B288" s="285" t="s">
        <v>656</v>
      </c>
      <c r="C288" s="177"/>
      <c r="D288" s="177"/>
      <c r="E288" s="89"/>
    </row>
    <row r="289" spans="1:5" ht="15.5">
      <c r="A289" s="747"/>
      <c r="B289" s="182" t="s">
        <v>429</v>
      </c>
      <c r="C289" s="221"/>
      <c r="D289" s="221"/>
      <c r="E289" s="89"/>
    </row>
    <row r="290" spans="1:5" ht="15.5">
      <c r="A290" s="747"/>
      <c r="B290" s="206" t="s">
        <v>657</v>
      </c>
      <c r="C290" s="298">
        <v>1</v>
      </c>
      <c r="D290" s="299">
        <v>3000</v>
      </c>
      <c r="E290" s="89"/>
    </row>
    <row r="291" spans="1:5" ht="15.5">
      <c r="A291" s="747"/>
      <c r="B291" s="207"/>
      <c r="C291" s="208">
        <v>2</v>
      </c>
      <c r="D291" s="300">
        <v>2200</v>
      </c>
      <c r="E291" s="89"/>
    </row>
    <row r="292" spans="1:5" ht="15.5">
      <c r="A292" s="747"/>
      <c r="B292" s="207"/>
      <c r="C292" s="208">
        <v>3</v>
      </c>
      <c r="D292" s="300">
        <v>1600</v>
      </c>
      <c r="E292" s="89"/>
    </row>
    <row r="293" spans="1:5" ht="15.5">
      <c r="A293" s="747"/>
      <c r="B293" s="207"/>
      <c r="C293" s="208">
        <v>4</v>
      </c>
      <c r="D293" s="300">
        <v>1100</v>
      </c>
      <c r="E293" s="89"/>
    </row>
    <row r="294" spans="1:5" ht="15.5">
      <c r="A294" s="747"/>
      <c r="B294" s="207"/>
      <c r="C294" s="208">
        <v>5</v>
      </c>
      <c r="D294" s="300">
        <v>900</v>
      </c>
      <c r="E294" s="89"/>
    </row>
    <row r="295" spans="1:5" ht="15.5">
      <c r="A295" s="747"/>
      <c r="B295" s="207"/>
      <c r="C295" s="208">
        <v>6</v>
      </c>
      <c r="D295" s="300">
        <v>800</v>
      </c>
      <c r="E295" s="89"/>
    </row>
    <row r="296" spans="1:5" ht="15.5">
      <c r="A296" s="747"/>
      <c r="B296" s="207"/>
      <c r="C296" s="208">
        <v>7</v>
      </c>
      <c r="D296" s="300">
        <v>500</v>
      </c>
      <c r="E296" s="89"/>
    </row>
    <row r="297" spans="1:5" ht="15.5">
      <c r="A297" s="747"/>
      <c r="B297" s="209"/>
      <c r="C297" s="210">
        <v>8</v>
      </c>
      <c r="D297" s="301">
        <v>450</v>
      </c>
      <c r="E297" s="89"/>
    </row>
    <row r="298" spans="1:5" ht="15.5">
      <c r="A298" s="747"/>
      <c r="B298" s="186"/>
      <c r="C298" s="219"/>
      <c r="D298" s="219"/>
      <c r="E298" s="89"/>
    </row>
    <row r="299" spans="1:5" ht="15.5">
      <c r="A299" s="747"/>
      <c r="B299" s="182" t="s">
        <v>433</v>
      </c>
      <c r="C299" s="221"/>
      <c r="D299" s="221"/>
      <c r="E299" s="89"/>
    </row>
    <row r="300" spans="1:5" ht="15.5">
      <c r="A300" s="747"/>
      <c r="B300" s="213" t="s">
        <v>658</v>
      </c>
      <c r="C300" s="214">
        <v>1</v>
      </c>
      <c r="D300" s="302">
        <v>2200</v>
      </c>
      <c r="E300" s="89"/>
    </row>
    <row r="301" spans="1:5" ht="15.5">
      <c r="A301" s="747"/>
      <c r="B301" s="215"/>
      <c r="C301" s="216">
        <v>2</v>
      </c>
      <c r="D301" s="303">
        <v>1600</v>
      </c>
      <c r="E301" s="89"/>
    </row>
    <row r="302" spans="1:5" ht="15.5">
      <c r="A302" s="747"/>
      <c r="B302" s="215"/>
      <c r="C302" s="216">
        <v>3</v>
      </c>
      <c r="D302" s="303">
        <v>1100</v>
      </c>
      <c r="E302" s="89"/>
    </row>
    <row r="303" spans="1:5" ht="15.5">
      <c r="A303" s="747"/>
      <c r="B303" s="215"/>
      <c r="C303" s="216">
        <v>4</v>
      </c>
      <c r="D303" s="303">
        <v>800</v>
      </c>
      <c r="E303" s="89"/>
    </row>
    <row r="304" spans="1:5" ht="15.5">
      <c r="A304" s="747"/>
      <c r="B304" s="217"/>
      <c r="C304" s="304"/>
      <c r="D304" s="305"/>
      <c r="E304" s="89"/>
    </row>
    <row r="305" spans="1:5" ht="15.5">
      <c r="A305" s="747"/>
      <c r="B305" s="229" t="s">
        <v>436</v>
      </c>
      <c r="C305" s="212"/>
      <c r="D305" s="212"/>
      <c r="E305" s="89"/>
    </row>
    <row r="306" spans="1:5" ht="15.5">
      <c r="A306" s="747"/>
      <c r="B306" s="306" t="s">
        <v>650</v>
      </c>
      <c r="C306" s="307">
        <v>1</v>
      </c>
      <c r="D306" s="308">
        <v>1500</v>
      </c>
      <c r="E306" s="89"/>
    </row>
    <row r="307" spans="1:5" ht="15.5">
      <c r="A307" s="747"/>
      <c r="B307" s="309"/>
      <c r="C307" s="310">
        <v>2</v>
      </c>
      <c r="D307" s="311">
        <v>1100</v>
      </c>
      <c r="E307" s="89"/>
    </row>
    <row r="308" spans="1:5" ht="15.5">
      <c r="A308" s="747"/>
      <c r="B308" s="309"/>
      <c r="C308" s="310">
        <v>3</v>
      </c>
      <c r="D308" s="311">
        <v>800</v>
      </c>
      <c r="E308" s="89"/>
    </row>
    <row r="309" spans="1:5" ht="15.5">
      <c r="A309" s="747"/>
      <c r="B309" s="312"/>
      <c r="C309" s="313">
        <v>4</v>
      </c>
      <c r="D309" s="314">
        <v>650</v>
      </c>
      <c r="E309" s="89"/>
    </row>
    <row r="310" spans="1:5" ht="15.5">
      <c r="A310" s="747"/>
      <c r="B310" s="186"/>
      <c r="C310" s="219"/>
      <c r="D310" s="259"/>
      <c r="E310" s="89"/>
    </row>
    <row r="311" spans="1:5" ht="18.5">
      <c r="A311" s="749" t="s">
        <v>659</v>
      </c>
      <c r="B311" s="285" t="s">
        <v>659</v>
      </c>
      <c r="C311" s="177"/>
      <c r="D311" s="174"/>
      <c r="E311" s="89"/>
    </row>
    <row r="312" spans="1:5" ht="15.5">
      <c r="A312" s="750"/>
      <c r="B312" s="176" t="s">
        <v>429</v>
      </c>
      <c r="C312" s="177"/>
      <c r="D312" s="177"/>
      <c r="E312" s="89"/>
    </row>
    <row r="313" spans="1:5" ht="15.5">
      <c r="A313" s="750"/>
      <c r="B313" s="178" t="s">
        <v>660</v>
      </c>
      <c r="C313" s="315">
        <v>1</v>
      </c>
      <c r="D313" s="315">
        <v>7000</v>
      </c>
      <c r="E313" s="89"/>
    </row>
    <row r="314" spans="1:5" ht="15.5">
      <c r="A314" s="750"/>
      <c r="B314" s="316"/>
      <c r="C314" s="177"/>
      <c r="D314" s="177"/>
      <c r="E314" s="89"/>
    </row>
    <row r="315" spans="1:5" ht="15.5">
      <c r="A315" s="750"/>
      <c r="B315" s="176" t="s">
        <v>433</v>
      </c>
      <c r="C315" s="221"/>
      <c r="D315" s="221"/>
      <c r="E315" s="89"/>
    </row>
    <row r="316" spans="1:5" ht="15.5">
      <c r="A316" s="750"/>
      <c r="B316" s="317" t="s">
        <v>661</v>
      </c>
      <c r="C316" s="736">
        <v>1</v>
      </c>
      <c r="D316" s="736">
        <v>4300</v>
      </c>
      <c r="E316" s="89"/>
    </row>
    <row r="317" spans="1:5" ht="15.5">
      <c r="A317" s="750"/>
      <c r="B317" s="317" t="s">
        <v>662</v>
      </c>
      <c r="C317" s="714"/>
      <c r="D317" s="714"/>
      <c r="E317" s="89"/>
    </row>
    <row r="318" spans="1:5" ht="15.5">
      <c r="A318" s="750"/>
      <c r="B318" s="317" t="s">
        <v>663</v>
      </c>
      <c r="C318" s="714"/>
      <c r="D318" s="714"/>
      <c r="E318" s="89"/>
    </row>
    <row r="319" spans="1:5" ht="15.5">
      <c r="A319" s="750"/>
      <c r="B319" s="317" t="s">
        <v>664</v>
      </c>
      <c r="C319" s="715"/>
      <c r="D319" s="715"/>
      <c r="E319" s="89"/>
    </row>
    <row r="320" spans="1:5" ht="15.5">
      <c r="A320" s="750"/>
      <c r="B320" s="182" t="s">
        <v>436</v>
      </c>
      <c r="C320" s="177"/>
      <c r="D320" s="177"/>
      <c r="E320" s="89"/>
    </row>
    <row r="321" spans="1:5" ht="15.5">
      <c r="A321" s="750"/>
      <c r="B321" s="183" t="s">
        <v>665</v>
      </c>
      <c r="C321" s="737">
        <v>1</v>
      </c>
      <c r="D321" s="739">
        <v>3600</v>
      </c>
      <c r="E321" s="89"/>
    </row>
    <row r="322" spans="1:5" ht="15.5">
      <c r="A322" s="750"/>
      <c r="B322" s="185" t="s">
        <v>666</v>
      </c>
      <c r="C322" s="738"/>
      <c r="D322" s="715"/>
      <c r="E322" s="89"/>
    </row>
    <row r="323" spans="1:5" ht="15.5">
      <c r="A323" s="750"/>
      <c r="B323" s="182" t="s">
        <v>447</v>
      </c>
      <c r="C323" s="221"/>
      <c r="D323" s="221"/>
      <c r="E323" s="89"/>
    </row>
    <row r="324" spans="1:5">
      <c r="A324" s="750"/>
      <c r="B324" s="740" t="s">
        <v>667</v>
      </c>
      <c r="C324" s="254">
        <v>1</v>
      </c>
      <c r="D324" s="318">
        <v>3000</v>
      </c>
      <c r="E324" s="89"/>
    </row>
    <row r="325" spans="1:5">
      <c r="A325" s="750"/>
      <c r="B325" s="741"/>
      <c r="C325" s="256">
        <v>2</v>
      </c>
      <c r="D325" s="319">
        <v>2200</v>
      </c>
      <c r="E325" s="89"/>
    </row>
    <row r="326" spans="1:5" ht="15.5">
      <c r="A326" s="750"/>
      <c r="B326" s="255"/>
      <c r="C326" s="256">
        <v>3</v>
      </c>
      <c r="D326" s="319">
        <v>1600</v>
      </c>
      <c r="E326" s="89"/>
    </row>
    <row r="327" spans="1:5" ht="15.5">
      <c r="A327" s="750"/>
      <c r="B327" s="320"/>
      <c r="C327" s="321">
        <v>4</v>
      </c>
      <c r="D327" s="322">
        <v>1100</v>
      </c>
      <c r="E327" s="89"/>
    </row>
    <row r="328" spans="1:5" ht="15.5">
      <c r="A328" s="750"/>
      <c r="B328" s="229" t="s">
        <v>491</v>
      </c>
      <c r="C328" s="212"/>
      <c r="D328" s="212"/>
      <c r="E328" s="89"/>
    </row>
    <row r="329" spans="1:5" ht="31">
      <c r="A329" s="750"/>
      <c r="B329" s="306" t="s">
        <v>648</v>
      </c>
      <c r="C329" s="307">
        <v>1</v>
      </c>
      <c r="D329" s="308">
        <v>2200</v>
      </c>
      <c r="E329" s="89"/>
    </row>
    <row r="330" spans="1:5" ht="15.5">
      <c r="A330" s="750"/>
      <c r="B330" s="309" t="s">
        <v>668</v>
      </c>
      <c r="C330" s="310">
        <v>2</v>
      </c>
      <c r="D330" s="311">
        <v>1600</v>
      </c>
      <c r="E330" s="89"/>
    </row>
    <row r="331" spans="1:5" ht="15.5">
      <c r="A331" s="750"/>
      <c r="B331" s="309"/>
      <c r="C331" s="310">
        <v>3</v>
      </c>
      <c r="D331" s="311">
        <v>1100</v>
      </c>
      <c r="E331" s="89"/>
    </row>
    <row r="332" spans="1:5" ht="15.5">
      <c r="A332" s="750"/>
      <c r="B332" s="312"/>
      <c r="C332" s="313">
        <v>4</v>
      </c>
      <c r="D332" s="314">
        <v>800</v>
      </c>
      <c r="E332" s="89"/>
    </row>
    <row r="333" spans="1:5" ht="15.5">
      <c r="A333" s="750"/>
      <c r="B333" s="211"/>
      <c r="C333" s="212"/>
      <c r="D333" s="212"/>
      <c r="E333" s="89"/>
    </row>
    <row r="334" spans="1:5" ht="15.5">
      <c r="A334" s="751"/>
      <c r="B334" s="323" t="s">
        <v>650</v>
      </c>
      <c r="C334" s="324">
        <v>1</v>
      </c>
      <c r="D334" s="325">
        <v>1500</v>
      </c>
      <c r="E334" s="89"/>
    </row>
    <row r="335" spans="1:5" ht="15.5">
      <c r="A335" s="751"/>
      <c r="B335" s="326"/>
      <c r="C335" s="327">
        <v>2</v>
      </c>
      <c r="D335" s="328">
        <v>1100</v>
      </c>
      <c r="E335" s="89"/>
    </row>
    <row r="336" spans="1:5" ht="15.5">
      <c r="A336" s="751"/>
      <c r="B336" s="326"/>
      <c r="C336" s="327">
        <v>3</v>
      </c>
      <c r="D336" s="328">
        <v>800</v>
      </c>
      <c r="E336" s="89"/>
    </row>
    <row r="337" spans="1:5" ht="15.5">
      <c r="A337" s="752"/>
      <c r="B337" s="329"/>
      <c r="C337" s="330">
        <v>4</v>
      </c>
      <c r="D337" s="331">
        <v>650</v>
      </c>
      <c r="E337" s="89"/>
    </row>
    <row r="338" spans="1:5" ht="18.5">
      <c r="A338" s="742" t="s">
        <v>669</v>
      </c>
      <c r="B338" s="285" t="s">
        <v>669</v>
      </c>
      <c r="C338" s="177"/>
      <c r="D338" s="174"/>
      <c r="E338" s="89"/>
    </row>
    <row r="339" spans="1:5" ht="15.5">
      <c r="A339" s="743"/>
      <c r="B339" s="176" t="s">
        <v>429</v>
      </c>
      <c r="C339" s="177"/>
      <c r="D339" s="174"/>
      <c r="E339" s="89"/>
    </row>
    <row r="340" spans="1:5" ht="15.5">
      <c r="A340" s="743"/>
      <c r="B340" s="332" t="s">
        <v>670</v>
      </c>
      <c r="C340" s="333">
        <v>1</v>
      </c>
      <c r="D340" s="333">
        <v>7600</v>
      </c>
      <c r="E340" s="89"/>
    </row>
    <row r="341" spans="1:5" ht="15.5">
      <c r="A341" s="743"/>
      <c r="B341" s="332" t="s">
        <v>671</v>
      </c>
      <c r="C341" s="333">
        <v>1</v>
      </c>
      <c r="D341" s="333">
        <v>7600</v>
      </c>
      <c r="E341" s="89"/>
    </row>
    <row r="342" spans="1:5" ht="46.5">
      <c r="A342" s="743"/>
      <c r="B342" s="178" t="s">
        <v>672</v>
      </c>
      <c r="C342" s="334" t="s">
        <v>673</v>
      </c>
      <c r="D342" s="315">
        <v>5800</v>
      </c>
      <c r="E342" s="89"/>
    </row>
    <row r="343" spans="1:5" ht="15.5">
      <c r="A343" s="743"/>
      <c r="B343" s="182" t="s">
        <v>447</v>
      </c>
      <c r="C343" s="221"/>
      <c r="D343" s="260"/>
      <c r="E343" s="89"/>
    </row>
    <row r="344" spans="1:5" ht="58">
      <c r="A344" s="743"/>
      <c r="B344" s="335" t="s">
        <v>674</v>
      </c>
      <c r="C344" s="336" t="s">
        <v>675</v>
      </c>
      <c r="D344" s="337">
        <v>4800</v>
      </c>
      <c r="E344" s="89"/>
    </row>
    <row r="345" spans="1:5">
      <c r="A345" s="743"/>
      <c r="B345" s="744" t="s">
        <v>676</v>
      </c>
      <c r="C345" s="338">
        <v>1</v>
      </c>
      <c r="D345" s="339">
        <v>4000</v>
      </c>
      <c r="E345" s="89"/>
    </row>
    <row r="346" spans="1:5">
      <c r="A346" s="743"/>
      <c r="B346" s="745"/>
      <c r="C346" s="338">
        <v>2</v>
      </c>
      <c r="D346" s="339">
        <v>3600</v>
      </c>
      <c r="E346" s="89"/>
    </row>
    <row r="347" spans="1:5">
      <c r="A347" s="743"/>
      <c r="B347" s="745"/>
      <c r="C347" s="338">
        <v>3</v>
      </c>
      <c r="D347" s="339">
        <v>3000</v>
      </c>
      <c r="E347" s="89"/>
    </row>
    <row r="348" spans="1:5">
      <c r="A348" s="743"/>
      <c r="B348" s="745"/>
      <c r="C348" s="338">
        <v>4</v>
      </c>
      <c r="D348" s="339">
        <v>2300</v>
      </c>
      <c r="E348" s="89"/>
    </row>
    <row r="349" spans="1:5">
      <c r="A349" s="743"/>
      <c r="B349" s="745"/>
      <c r="C349" s="338">
        <v>5</v>
      </c>
      <c r="D349" s="339">
        <v>2200</v>
      </c>
      <c r="E349" s="89"/>
    </row>
    <row r="350" spans="1:5">
      <c r="A350" s="743"/>
      <c r="B350" s="745"/>
      <c r="C350" s="338">
        <v>6</v>
      </c>
      <c r="D350" s="339">
        <v>1600</v>
      </c>
      <c r="E350" s="89"/>
    </row>
    <row r="351" spans="1:5">
      <c r="A351" s="743"/>
      <c r="B351" s="745"/>
      <c r="C351" s="338">
        <v>7</v>
      </c>
      <c r="D351" s="339">
        <v>1500</v>
      </c>
      <c r="E351" s="89"/>
    </row>
    <row r="352" spans="1:5">
      <c r="A352" s="743"/>
      <c r="B352" s="745"/>
      <c r="C352" s="338">
        <v>8</v>
      </c>
      <c r="D352" s="339">
        <v>1300</v>
      </c>
      <c r="E352" s="89"/>
    </row>
    <row r="353" spans="1:5">
      <c r="A353" s="743"/>
      <c r="B353" s="745"/>
      <c r="C353" s="338">
        <v>9</v>
      </c>
      <c r="D353" s="339">
        <v>1150</v>
      </c>
      <c r="E353" s="89"/>
    </row>
    <row r="354" spans="1:5" ht="15.5">
      <c r="A354" s="743"/>
      <c r="B354" s="746"/>
      <c r="C354" s="340"/>
      <c r="D354" s="340"/>
      <c r="E354" s="89"/>
    </row>
    <row r="356" spans="1:5">
      <c r="A356" s="720" t="s">
        <v>677</v>
      </c>
      <c r="B356" s="721"/>
      <c r="C356" s="721"/>
      <c r="D356" s="722"/>
      <c r="E356" s="89"/>
    </row>
    <row r="357" spans="1:5">
      <c r="A357" s="723"/>
      <c r="B357" s="724"/>
      <c r="C357" s="724"/>
      <c r="D357" s="725"/>
      <c r="E357" s="89"/>
    </row>
    <row r="358" spans="1:5" ht="18.5">
      <c r="A358" s="169"/>
      <c r="B358" s="341" t="s">
        <v>424</v>
      </c>
      <c r="C358" s="342" t="s">
        <v>425</v>
      </c>
      <c r="D358" s="343" t="s">
        <v>426</v>
      </c>
      <c r="E358" s="344"/>
    </row>
    <row r="359" spans="1:5" ht="15.5">
      <c r="A359" s="658" t="s">
        <v>678</v>
      </c>
      <c r="B359" s="176" t="s">
        <v>679</v>
      </c>
      <c r="C359" s="174"/>
      <c r="D359" s="174"/>
      <c r="E359" s="89"/>
    </row>
    <row r="360" spans="1:5" ht="15.5">
      <c r="A360" s="726"/>
      <c r="B360" s="345" t="s">
        <v>680</v>
      </c>
      <c r="C360" s="728">
        <v>1</v>
      </c>
      <c r="D360" s="728">
        <v>3600</v>
      </c>
      <c r="E360" s="89"/>
    </row>
    <row r="361" spans="1:5" ht="15.5">
      <c r="A361" s="726"/>
      <c r="B361" s="345" t="s">
        <v>681</v>
      </c>
      <c r="C361" s="714"/>
      <c r="D361" s="657"/>
      <c r="E361" s="89"/>
    </row>
    <row r="362" spans="1:5" ht="15.5">
      <c r="A362" s="726"/>
      <c r="B362" s="345" t="s">
        <v>682</v>
      </c>
      <c r="C362" s="714"/>
      <c r="D362" s="657"/>
      <c r="E362" s="89"/>
    </row>
    <row r="363" spans="1:5" ht="15.5">
      <c r="A363" s="726"/>
      <c r="B363" s="345" t="s">
        <v>683</v>
      </c>
      <c r="C363" s="714"/>
      <c r="D363" s="657"/>
      <c r="E363" s="89"/>
    </row>
    <row r="364" spans="1:5" ht="15.5">
      <c r="A364" s="726"/>
      <c r="B364" s="345" t="s">
        <v>684</v>
      </c>
      <c r="C364" s="714"/>
      <c r="D364" s="657"/>
      <c r="E364" s="89"/>
    </row>
    <row r="365" spans="1:5" ht="15.5">
      <c r="A365" s="726"/>
      <c r="B365" s="345" t="s">
        <v>685</v>
      </c>
      <c r="C365" s="714"/>
      <c r="D365" s="657"/>
      <c r="E365" s="89"/>
    </row>
    <row r="366" spans="1:5" ht="15.5">
      <c r="A366" s="726"/>
      <c r="B366" s="345" t="s">
        <v>686</v>
      </c>
      <c r="C366" s="714"/>
      <c r="D366" s="657"/>
      <c r="E366" s="89"/>
    </row>
    <row r="367" spans="1:5" ht="15.5">
      <c r="A367" s="726"/>
      <c r="B367" s="345" t="s">
        <v>687</v>
      </c>
      <c r="C367" s="714"/>
      <c r="D367" s="657"/>
      <c r="E367" s="89"/>
    </row>
    <row r="368" spans="1:5" ht="15.5">
      <c r="A368" s="726"/>
      <c r="B368" s="345" t="s">
        <v>688</v>
      </c>
      <c r="C368" s="714"/>
      <c r="D368" s="657"/>
      <c r="E368" s="89"/>
    </row>
    <row r="369" spans="1:5" ht="15.5">
      <c r="A369" s="726"/>
      <c r="B369" s="345" t="s">
        <v>689</v>
      </c>
      <c r="C369" s="714"/>
      <c r="D369" s="657"/>
      <c r="E369" s="89"/>
    </row>
    <row r="370" spans="1:5" ht="15.5">
      <c r="A370" s="726"/>
      <c r="B370" s="345" t="s">
        <v>690</v>
      </c>
      <c r="C370" s="714"/>
      <c r="D370" s="657"/>
      <c r="E370" s="89"/>
    </row>
    <row r="371" spans="1:5" ht="15.5">
      <c r="A371" s="726"/>
      <c r="B371" s="345" t="s">
        <v>691</v>
      </c>
      <c r="C371" s="714"/>
      <c r="D371" s="657"/>
      <c r="E371" s="89"/>
    </row>
    <row r="372" spans="1:5" ht="15.5">
      <c r="A372" s="726"/>
      <c r="B372" s="345" t="s">
        <v>692</v>
      </c>
      <c r="C372" s="714"/>
      <c r="D372" s="657"/>
      <c r="E372" s="89"/>
    </row>
    <row r="373" spans="1:5" ht="15.5">
      <c r="A373" s="726"/>
      <c r="B373" s="345" t="s">
        <v>693</v>
      </c>
      <c r="C373" s="714"/>
      <c r="D373" s="657"/>
      <c r="E373" s="89"/>
    </row>
    <row r="374" spans="1:5" ht="15.5">
      <c r="A374" s="726"/>
      <c r="B374" s="345" t="s">
        <v>694</v>
      </c>
      <c r="C374" s="714"/>
      <c r="D374" s="657"/>
      <c r="E374" s="89"/>
    </row>
    <row r="375" spans="1:5" ht="31">
      <c r="A375" s="726"/>
      <c r="B375" s="345" t="s">
        <v>695</v>
      </c>
      <c r="C375" s="714"/>
      <c r="D375" s="657"/>
      <c r="E375" s="89"/>
    </row>
    <row r="376" spans="1:5" ht="15.5">
      <c r="A376" s="726"/>
      <c r="B376" s="345" t="s">
        <v>696</v>
      </c>
      <c r="C376" s="714"/>
      <c r="D376" s="657"/>
      <c r="E376" s="89"/>
    </row>
    <row r="377" spans="1:5" ht="15.5">
      <c r="A377" s="726"/>
      <c r="B377" s="345" t="s">
        <v>697</v>
      </c>
      <c r="C377" s="714"/>
      <c r="D377" s="657"/>
      <c r="E377" s="89"/>
    </row>
    <row r="378" spans="1:5" ht="15.5">
      <c r="A378" s="726"/>
      <c r="B378" s="345" t="s">
        <v>698</v>
      </c>
      <c r="C378" s="714"/>
      <c r="D378" s="657"/>
      <c r="E378" s="89"/>
    </row>
    <row r="379" spans="1:5" ht="15.5">
      <c r="A379" s="726"/>
      <c r="B379" s="345" t="s">
        <v>699</v>
      </c>
      <c r="C379" s="714"/>
      <c r="D379" s="657"/>
      <c r="E379" s="89"/>
    </row>
    <row r="380" spans="1:5" ht="15.5">
      <c r="A380" s="726"/>
      <c r="B380" s="345" t="s">
        <v>700</v>
      </c>
      <c r="C380" s="714"/>
      <c r="D380" s="657"/>
      <c r="E380" s="89"/>
    </row>
    <row r="381" spans="1:5" ht="15.5">
      <c r="A381" s="726"/>
      <c r="B381" s="345" t="s">
        <v>701</v>
      </c>
      <c r="C381" s="714"/>
      <c r="D381" s="657"/>
      <c r="E381" s="89"/>
    </row>
    <row r="382" spans="1:5" ht="15.5">
      <c r="A382" s="726"/>
      <c r="B382" s="345" t="s">
        <v>702</v>
      </c>
      <c r="C382" s="714"/>
      <c r="D382" s="657"/>
      <c r="E382" s="89"/>
    </row>
    <row r="383" spans="1:5" ht="15.5">
      <c r="A383" s="726"/>
      <c r="B383" s="345" t="s">
        <v>703</v>
      </c>
      <c r="C383" s="714"/>
      <c r="D383" s="657"/>
      <c r="E383" s="89"/>
    </row>
    <row r="384" spans="1:5" ht="15.5">
      <c r="A384" s="726"/>
      <c r="B384" s="345" t="s">
        <v>704</v>
      </c>
      <c r="C384" s="714"/>
      <c r="D384" s="657"/>
      <c r="E384" s="89"/>
    </row>
    <row r="385" spans="1:5" ht="15.5">
      <c r="A385" s="726"/>
      <c r="B385" s="345" t="s">
        <v>705</v>
      </c>
      <c r="C385" s="715"/>
      <c r="D385" s="661"/>
      <c r="E385" s="89"/>
    </row>
    <row r="386" spans="1:5">
      <c r="A386" s="726"/>
      <c r="B386" s="729" t="s">
        <v>490</v>
      </c>
      <c r="C386" s="730"/>
      <c r="D386" s="731"/>
      <c r="E386" s="89"/>
    </row>
    <row r="387" spans="1:5">
      <c r="A387" s="727"/>
      <c r="B387" s="732"/>
      <c r="C387" s="733"/>
      <c r="D387" s="734"/>
      <c r="E387" s="89"/>
    </row>
    <row r="388" spans="1:5" ht="31">
      <c r="A388" s="648" t="s">
        <v>706</v>
      </c>
      <c r="B388" s="176" t="s">
        <v>706</v>
      </c>
      <c r="C388" s="174"/>
      <c r="D388" s="174"/>
      <c r="E388" s="89"/>
    </row>
    <row r="389" spans="1:5" ht="15.5">
      <c r="A389" s="677"/>
      <c r="B389" s="178" t="s">
        <v>707</v>
      </c>
      <c r="C389" s="735">
        <v>1</v>
      </c>
      <c r="D389" s="735">
        <v>3600</v>
      </c>
      <c r="E389" s="89"/>
    </row>
    <row r="390" spans="1:5" ht="15.5">
      <c r="A390" s="677"/>
      <c r="B390" s="178" t="s">
        <v>708</v>
      </c>
      <c r="C390" s="714"/>
      <c r="D390" s="714"/>
      <c r="E390" s="89"/>
    </row>
    <row r="391" spans="1:5" ht="15.5">
      <c r="A391" s="677"/>
      <c r="B391" s="178" t="s">
        <v>709</v>
      </c>
      <c r="C391" s="714"/>
      <c r="D391" s="714"/>
      <c r="E391" s="89"/>
    </row>
    <row r="392" spans="1:5" ht="15.5">
      <c r="A392" s="677"/>
      <c r="B392" s="178" t="s">
        <v>710</v>
      </c>
      <c r="C392" s="714"/>
      <c r="D392" s="714"/>
      <c r="E392" s="89"/>
    </row>
    <row r="393" spans="1:5" ht="15.5">
      <c r="A393" s="677"/>
      <c r="B393" s="178" t="s">
        <v>711</v>
      </c>
      <c r="C393" s="714"/>
      <c r="D393" s="714"/>
      <c r="E393" s="89"/>
    </row>
    <row r="394" spans="1:5" ht="15.5">
      <c r="A394" s="677"/>
      <c r="B394" s="178" t="s">
        <v>712</v>
      </c>
      <c r="C394" s="714"/>
      <c r="D394" s="714"/>
      <c r="E394" s="89"/>
    </row>
    <row r="395" spans="1:5" ht="15.5">
      <c r="A395" s="677"/>
      <c r="B395" s="178" t="s">
        <v>713</v>
      </c>
      <c r="C395" s="714"/>
      <c r="D395" s="714"/>
      <c r="E395" s="89"/>
    </row>
    <row r="396" spans="1:5" ht="15.5">
      <c r="A396" s="677"/>
      <c r="B396" s="178" t="s">
        <v>714</v>
      </c>
      <c r="C396" s="714"/>
      <c r="D396" s="714"/>
      <c r="E396" s="89"/>
    </row>
    <row r="397" spans="1:5" ht="15.5">
      <c r="A397" s="677"/>
      <c r="B397" s="178" t="s">
        <v>715</v>
      </c>
      <c r="C397" s="714"/>
      <c r="D397" s="714"/>
      <c r="E397" s="89"/>
    </row>
    <row r="398" spans="1:5" ht="15.5">
      <c r="A398" s="677"/>
      <c r="B398" s="178" t="s">
        <v>716</v>
      </c>
      <c r="C398" s="714"/>
      <c r="D398" s="714"/>
      <c r="E398" s="89"/>
    </row>
    <row r="399" spans="1:5" ht="15.5">
      <c r="A399" s="677"/>
      <c r="B399" s="178" t="s">
        <v>717</v>
      </c>
      <c r="C399" s="714"/>
      <c r="D399" s="714"/>
      <c r="E399" s="89"/>
    </row>
    <row r="400" spans="1:5" ht="31">
      <c r="A400" s="677"/>
      <c r="B400" s="178" t="s">
        <v>718</v>
      </c>
      <c r="C400" s="714"/>
      <c r="D400" s="714"/>
      <c r="E400" s="89"/>
    </row>
    <row r="401" spans="1:5" ht="15.5">
      <c r="A401" s="677"/>
      <c r="B401" s="178" t="s">
        <v>719</v>
      </c>
      <c r="C401" s="714"/>
      <c r="D401" s="714"/>
      <c r="E401" s="89"/>
    </row>
    <row r="402" spans="1:5" ht="15.5">
      <c r="A402" s="677"/>
      <c r="B402" s="178" t="s">
        <v>720</v>
      </c>
      <c r="C402" s="714"/>
      <c r="D402" s="714"/>
      <c r="E402" s="89"/>
    </row>
    <row r="403" spans="1:5" ht="15.5">
      <c r="A403" s="677"/>
      <c r="B403" s="178" t="s">
        <v>721</v>
      </c>
      <c r="C403" s="714"/>
      <c r="D403" s="714"/>
      <c r="E403" s="89"/>
    </row>
    <row r="404" spans="1:5" ht="15.5">
      <c r="A404" s="677"/>
      <c r="B404" s="178" t="s">
        <v>722</v>
      </c>
      <c r="C404" s="714"/>
      <c r="D404" s="714"/>
      <c r="E404" s="89"/>
    </row>
    <row r="405" spans="1:5" ht="31">
      <c r="A405" s="677"/>
      <c r="B405" s="178" t="s">
        <v>723</v>
      </c>
      <c r="C405" s="714"/>
      <c r="D405" s="714"/>
      <c r="E405" s="89"/>
    </row>
    <row r="406" spans="1:5" ht="31">
      <c r="A406" s="677"/>
      <c r="B406" s="178" t="s">
        <v>724</v>
      </c>
      <c r="C406" s="714"/>
      <c r="D406" s="714"/>
      <c r="E406" s="89"/>
    </row>
    <row r="407" spans="1:5" ht="15.5">
      <c r="A407" s="677"/>
      <c r="B407" s="178" t="s">
        <v>725</v>
      </c>
      <c r="C407" s="714"/>
      <c r="D407" s="714"/>
      <c r="E407" s="89"/>
    </row>
    <row r="408" spans="1:5" ht="15.5">
      <c r="A408" s="677"/>
      <c r="B408" s="178" t="s">
        <v>726</v>
      </c>
      <c r="C408" s="714"/>
      <c r="D408" s="714"/>
      <c r="E408" s="89"/>
    </row>
    <row r="409" spans="1:5" ht="31">
      <c r="A409" s="677"/>
      <c r="B409" s="178" t="s">
        <v>727</v>
      </c>
      <c r="C409" s="714"/>
      <c r="D409" s="714"/>
      <c r="E409" s="89"/>
    </row>
    <row r="410" spans="1:5" ht="15.5">
      <c r="A410" s="677"/>
      <c r="B410" s="178" t="s">
        <v>728</v>
      </c>
      <c r="C410" s="714"/>
      <c r="D410" s="714"/>
      <c r="E410" s="89"/>
    </row>
    <row r="411" spans="1:5" ht="15.5">
      <c r="A411" s="677"/>
      <c r="B411" s="178" t="s">
        <v>729</v>
      </c>
      <c r="C411" s="714"/>
      <c r="D411" s="714"/>
      <c r="E411" s="89"/>
    </row>
    <row r="412" spans="1:5" ht="31">
      <c r="A412" s="677"/>
      <c r="B412" s="178" t="s">
        <v>730</v>
      </c>
      <c r="C412" s="714"/>
      <c r="D412" s="714"/>
      <c r="E412" s="89"/>
    </row>
    <row r="413" spans="1:5" ht="15.5">
      <c r="A413" s="677"/>
      <c r="B413" s="178" t="s">
        <v>731</v>
      </c>
      <c r="C413" s="714"/>
      <c r="D413" s="714"/>
      <c r="E413" s="89"/>
    </row>
    <row r="414" spans="1:5" ht="15.5">
      <c r="A414" s="677"/>
      <c r="B414" s="178" t="s">
        <v>732</v>
      </c>
      <c r="C414" s="714"/>
      <c r="D414" s="714"/>
      <c r="E414" s="89"/>
    </row>
    <row r="415" spans="1:5" ht="31">
      <c r="A415" s="677"/>
      <c r="B415" s="178" t="s">
        <v>733</v>
      </c>
      <c r="C415" s="714"/>
      <c r="D415" s="714"/>
      <c r="E415" s="89"/>
    </row>
    <row r="416" spans="1:5" ht="15.5">
      <c r="A416" s="677"/>
      <c r="B416" s="178" t="s">
        <v>734</v>
      </c>
      <c r="C416" s="714"/>
      <c r="D416" s="714"/>
      <c r="E416" s="89"/>
    </row>
    <row r="417" spans="1:5" ht="15.5">
      <c r="A417" s="677"/>
      <c r="B417" s="178" t="s">
        <v>735</v>
      </c>
      <c r="C417" s="714"/>
      <c r="D417" s="714"/>
      <c r="E417" s="89"/>
    </row>
    <row r="418" spans="1:5" ht="15.5">
      <c r="A418" s="677"/>
      <c r="B418" s="178" t="s">
        <v>736</v>
      </c>
      <c r="C418" s="714"/>
      <c r="D418" s="714"/>
      <c r="E418" s="89"/>
    </row>
    <row r="419" spans="1:5" ht="15.5">
      <c r="A419" s="677"/>
      <c r="B419" s="178" t="s">
        <v>690</v>
      </c>
      <c r="C419" s="714"/>
      <c r="D419" s="714"/>
      <c r="E419" s="89"/>
    </row>
    <row r="420" spans="1:5" ht="31">
      <c r="A420" s="677"/>
      <c r="B420" s="178" t="s">
        <v>737</v>
      </c>
      <c r="C420" s="714"/>
      <c r="D420" s="714"/>
      <c r="E420" s="89"/>
    </row>
    <row r="421" spans="1:5" ht="15.5">
      <c r="A421" s="677"/>
      <c r="B421" s="178" t="s">
        <v>738</v>
      </c>
      <c r="C421" s="714"/>
      <c r="D421" s="714"/>
      <c r="E421" s="89"/>
    </row>
    <row r="422" spans="1:5" ht="15.5">
      <c r="A422" s="677"/>
      <c r="B422" s="178" t="s">
        <v>739</v>
      </c>
      <c r="C422" s="714"/>
      <c r="D422" s="714"/>
      <c r="E422" s="89"/>
    </row>
    <row r="423" spans="1:5" ht="15.5">
      <c r="A423" s="677"/>
      <c r="B423" s="178" t="s">
        <v>740</v>
      </c>
      <c r="C423" s="714"/>
      <c r="D423" s="714"/>
      <c r="E423" s="89"/>
    </row>
    <row r="424" spans="1:5" ht="15.5">
      <c r="A424" s="677"/>
      <c r="B424" s="178" t="s">
        <v>661</v>
      </c>
      <c r="C424" s="714"/>
      <c r="D424" s="714"/>
      <c r="E424" s="89"/>
    </row>
    <row r="425" spans="1:5" ht="15.5">
      <c r="A425" s="677"/>
      <c r="B425" s="178" t="s">
        <v>741</v>
      </c>
      <c r="C425" s="714"/>
      <c r="D425" s="714"/>
      <c r="E425" s="89"/>
    </row>
    <row r="426" spans="1:5" ht="15.5">
      <c r="A426" s="677"/>
      <c r="B426" s="178" t="s">
        <v>742</v>
      </c>
      <c r="C426" s="714"/>
      <c r="D426" s="714"/>
      <c r="E426" s="89"/>
    </row>
    <row r="427" spans="1:5" ht="15.5">
      <c r="A427" s="677"/>
      <c r="B427" s="178" t="s">
        <v>743</v>
      </c>
      <c r="C427" s="714"/>
      <c r="D427" s="714"/>
      <c r="E427" s="89"/>
    </row>
    <row r="428" spans="1:5" ht="15.5">
      <c r="A428" s="677"/>
      <c r="B428" s="178" t="s">
        <v>744</v>
      </c>
      <c r="C428" s="714"/>
      <c r="D428" s="714"/>
      <c r="E428" s="89"/>
    </row>
    <row r="429" spans="1:5" ht="15.5">
      <c r="A429" s="677"/>
      <c r="B429" s="178" t="s">
        <v>745</v>
      </c>
      <c r="C429" s="714"/>
      <c r="D429" s="714"/>
      <c r="E429" s="89"/>
    </row>
    <row r="430" spans="1:5" ht="15.5">
      <c r="A430" s="677"/>
      <c r="B430" s="178" t="s">
        <v>746</v>
      </c>
      <c r="C430" s="714"/>
      <c r="D430" s="714"/>
      <c r="E430" s="89"/>
    </row>
    <row r="431" spans="1:5" ht="31">
      <c r="A431" s="677"/>
      <c r="B431" s="178" t="s">
        <v>747</v>
      </c>
      <c r="C431" s="714"/>
      <c r="D431" s="714"/>
      <c r="E431" s="89"/>
    </row>
    <row r="432" spans="1:5" ht="15.5">
      <c r="A432" s="677"/>
      <c r="B432" s="178" t="s">
        <v>748</v>
      </c>
      <c r="C432" s="714"/>
      <c r="D432" s="714"/>
      <c r="E432" s="89"/>
    </row>
    <row r="433" spans="1:5" ht="15.5">
      <c r="A433" s="677"/>
      <c r="B433" s="178" t="s">
        <v>749</v>
      </c>
      <c r="C433" s="714"/>
      <c r="D433" s="714"/>
      <c r="E433" s="89"/>
    </row>
    <row r="434" spans="1:5" ht="15.5">
      <c r="A434" s="677"/>
      <c r="B434" s="178" t="s">
        <v>750</v>
      </c>
      <c r="C434" s="714"/>
      <c r="D434" s="714"/>
      <c r="E434" s="89"/>
    </row>
    <row r="435" spans="1:5" ht="15.5">
      <c r="A435" s="677"/>
      <c r="B435" s="178" t="s">
        <v>751</v>
      </c>
      <c r="C435" s="714"/>
      <c r="D435" s="714"/>
      <c r="E435" s="89"/>
    </row>
    <row r="436" spans="1:5" ht="15.5">
      <c r="A436" s="677"/>
      <c r="B436" s="178" t="s">
        <v>752</v>
      </c>
      <c r="C436" s="714"/>
      <c r="D436" s="714"/>
      <c r="E436" s="89"/>
    </row>
    <row r="437" spans="1:5" ht="15.5">
      <c r="A437" s="677"/>
      <c r="B437" s="178" t="s">
        <v>753</v>
      </c>
      <c r="C437" s="714"/>
      <c r="D437" s="714"/>
      <c r="E437" s="89"/>
    </row>
    <row r="438" spans="1:5" ht="15.5">
      <c r="A438" s="677"/>
      <c r="B438" s="178" t="s">
        <v>754</v>
      </c>
      <c r="C438" s="714"/>
      <c r="D438" s="714"/>
      <c r="E438" s="89"/>
    </row>
    <row r="439" spans="1:5" ht="15.5">
      <c r="A439" s="677"/>
      <c r="B439" s="178" t="s">
        <v>755</v>
      </c>
      <c r="C439" s="714"/>
      <c r="D439" s="714"/>
      <c r="E439" s="89"/>
    </row>
    <row r="440" spans="1:5" ht="15.5">
      <c r="A440" s="677"/>
      <c r="B440" s="178" t="s">
        <v>756</v>
      </c>
      <c r="C440" s="714"/>
      <c r="D440" s="714"/>
      <c r="E440" s="89"/>
    </row>
    <row r="441" spans="1:5" ht="15.5">
      <c r="A441" s="677"/>
      <c r="B441" s="178" t="s">
        <v>757</v>
      </c>
      <c r="C441" s="714"/>
      <c r="D441" s="714"/>
      <c r="E441" s="89"/>
    </row>
    <row r="442" spans="1:5" ht="15.5">
      <c r="A442" s="677"/>
      <c r="B442" s="178" t="s">
        <v>758</v>
      </c>
      <c r="C442" s="714"/>
      <c r="D442" s="714"/>
      <c r="E442" s="89"/>
    </row>
    <row r="443" spans="1:5" ht="15.5">
      <c r="A443" s="677"/>
      <c r="B443" s="178" t="s">
        <v>759</v>
      </c>
      <c r="C443" s="714"/>
      <c r="D443" s="714"/>
      <c r="E443" s="89"/>
    </row>
    <row r="444" spans="1:5" ht="31">
      <c r="A444" s="677"/>
      <c r="B444" s="178" t="s">
        <v>760</v>
      </c>
      <c r="C444" s="714"/>
      <c r="D444" s="714"/>
      <c r="E444" s="89"/>
    </row>
    <row r="445" spans="1:5" ht="15.5">
      <c r="A445" s="677"/>
      <c r="B445" s="178" t="s">
        <v>761</v>
      </c>
      <c r="C445" s="714"/>
      <c r="D445" s="714"/>
      <c r="E445" s="89"/>
    </row>
    <row r="446" spans="1:5" ht="15.5">
      <c r="A446" s="677"/>
      <c r="B446" s="178" t="s">
        <v>762</v>
      </c>
      <c r="C446" s="715"/>
      <c r="D446" s="715"/>
      <c r="E446" s="89"/>
    </row>
    <row r="447" spans="1:5" ht="15.5">
      <c r="A447" s="481"/>
      <c r="B447" s="346" t="s">
        <v>763</v>
      </c>
      <c r="C447" s="347"/>
      <c r="D447" s="348"/>
      <c r="E447" s="89"/>
    </row>
    <row r="448" spans="1:5" ht="15.5">
      <c r="A448" s="481"/>
      <c r="B448" s="349" t="s">
        <v>764</v>
      </c>
      <c r="C448" s="716">
        <v>1</v>
      </c>
      <c r="D448" s="716">
        <v>3600</v>
      </c>
      <c r="E448" s="89"/>
    </row>
    <row r="449" spans="1:5" ht="15.5">
      <c r="A449" s="481"/>
      <c r="B449" s="349" t="s">
        <v>765</v>
      </c>
      <c r="C449" s="717"/>
      <c r="D449" s="717"/>
      <c r="E449" s="89"/>
    </row>
    <row r="450" spans="1:5" ht="15.5">
      <c r="A450" s="481"/>
      <c r="B450" s="349" t="s">
        <v>661</v>
      </c>
      <c r="C450" s="717"/>
      <c r="D450" s="717"/>
      <c r="E450" s="89"/>
    </row>
    <row r="451" spans="1:5" ht="15.5">
      <c r="A451" s="481"/>
      <c r="B451" s="349" t="s">
        <v>766</v>
      </c>
      <c r="C451" s="718"/>
      <c r="D451" s="718"/>
      <c r="E451" s="89"/>
    </row>
    <row r="452" spans="1:5" ht="15.5">
      <c r="A452" s="648" t="s">
        <v>767</v>
      </c>
      <c r="B452" s="176" t="s">
        <v>768</v>
      </c>
      <c r="C452" s="174"/>
      <c r="D452" s="174"/>
      <c r="E452" s="89"/>
    </row>
    <row r="453" spans="1:5" ht="15.5">
      <c r="A453" s="677"/>
      <c r="B453" s="350" t="s">
        <v>769</v>
      </c>
      <c r="C453" s="719">
        <v>1</v>
      </c>
      <c r="D453" s="719">
        <v>3000</v>
      </c>
      <c r="E453" s="89"/>
    </row>
    <row r="454" spans="1:5" ht="15.5">
      <c r="A454" s="677"/>
      <c r="B454" s="350" t="s">
        <v>770</v>
      </c>
      <c r="C454" s="714"/>
      <c r="D454" s="714"/>
      <c r="E454" s="89"/>
    </row>
    <row r="455" spans="1:5" ht="15.5">
      <c r="A455" s="677"/>
      <c r="B455" s="350" t="s">
        <v>771</v>
      </c>
      <c r="C455" s="714"/>
      <c r="D455" s="714"/>
      <c r="E455" s="89"/>
    </row>
    <row r="456" spans="1:5" ht="15.5">
      <c r="A456" s="677"/>
      <c r="B456" s="350" t="s">
        <v>772</v>
      </c>
      <c r="C456" s="714"/>
      <c r="D456" s="714"/>
      <c r="E456" s="89"/>
    </row>
    <row r="457" spans="1:5" ht="15.5">
      <c r="A457" s="677"/>
      <c r="B457" s="350" t="s">
        <v>773</v>
      </c>
      <c r="C457" s="714"/>
      <c r="D457" s="714"/>
      <c r="E457" s="89"/>
    </row>
    <row r="458" spans="1:5" ht="15.5">
      <c r="A458" s="677"/>
      <c r="B458" s="350" t="s">
        <v>774</v>
      </c>
      <c r="C458" s="714"/>
      <c r="D458" s="714"/>
      <c r="E458" s="89"/>
    </row>
    <row r="459" spans="1:5" ht="15.5">
      <c r="A459" s="677"/>
      <c r="B459" s="350" t="s">
        <v>775</v>
      </c>
      <c r="C459" s="714"/>
      <c r="D459" s="714"/>
      <c r="E459" s="89"/>
    </row>
    <row r="460" spans="1:5" ht="15.5">
      <c r="A460" s="677"/>
      <c r="B460" s="350" t="s">
        <v>776</v>
      </c>
      <c r="C460" s="714"/>
      <c r="D460" s="714"/>
      <c r="E460" s="89"/>
    </row>
    <row r="461" spans="1:5" ht="15.5">
      <c r="A461" s="677"/>
      <c r="B461" s="350" t="s">
        <v>777</v>
      </c>
      <c r="C461" s="714"/>
      <c r="D461" s="714"/>
      <c r="E461" s="89"/>
    </row>
    <row r="462" spans="1:5" ht="15.5">
      <c r="A462" s="677"/>
      <c r="B462" s="350" t="s">
        <v>778</v>
      </c>
      <c r="C462" s="714"/>
      <c r="D462" s="714"/>
      <c r="E462" s="89"/>
    </row>
    <row r="463" spans="1:5" ht="15.5">
      <c r="A463" s="677"/>
      <c r="B463" s="350" t="s">
        <v>779</v>
      </c>
      <c r="C463" s="714"/>
      <c r="D463" s="714"/>
      <c r="E463" s="89"/>
    </row>
    <row r="464" spans="1:5" ht="15.5">
      <c r="A464" s="677"/>
      <c r="B464" s="350" t="s">
        <v>780</v>
      </c>
      <c r="C464" s="714"/>
      <c r="D464" s="714"/>
      <c r="E464" s="89"/>
    </row>
    <row r="465" spans="1:5" ht="15.5">
      <c r="A465" s="677"/>
      <c r="B465" s="350" t="s">
        <v>781</v>
      </c>
      <c r="C465" s="714"/>
      <c r="D465" s="714"/>
      <c r="E465" s="89"/>
    </row>
    <row r="466" spans="1:5" ht="15.5">
      <c r="A466" s="677"/>
      <c r="B466" s="350" t="s">
        <v>782</v>
      </c>
      <c r="C466" s="714"/>
      <c r="D466" s="714"/>
      <c r="E466" s="89"/>
    </row>
    <row r="467" spans="1:5" ht="15.5">
      <c r="A467" s="677"/>
      <c r="B467" s="350" t="s">
        <v>783</v>
      </c>
      <c r="C467" s="714"/>
      <c r="D467" s="714"/>
      <c r="E467" s="89"/>
    </row>
    <row r="468" spans="1:5" ht="15.5">
      <c r="A468" s="677"/>
      <c r="B468" s="350" t="s">
        <v>784</v>
      </c>
      <c r="C468" s="714"/>
      <c r="D468" s="714"/>
      <c r="E468" s="89"/>
    </row>
    <row r="469" spans="1:5" ht="15.5">
      <c r="A469" s="677"/>
      <c r="B469" s="350" t="s">
        <v>785</v>
      </c>
      <c r="C469" s="714"/>
      <c r="D469" s="714"/>
      <c r="E469" s="89"/>
    </row>
    <row r="470" spans="1:5" ht="15.5">
      <c r="A470" s="677"/>
      <c r="B470" s="350" t="s">
        <v>786</v>
      </c>
      <c r="C470" s="714"/>
      <c r="D470" s="714"/>
      <c r="E470" s="89"/>
    </row>
    <row r="471" spans="1:5" ht="15.5">
      <c r="A471" s="677"/>
      <c r="B471" s="350" t="s">
        <v>787</v>
      </c>
      <c r="C471" s="714"/>
      <c r="D471" s="714"/>
      <c r="E471" s="89"/>
    </row>
    <row r="472" spans="1:5" ht="15.5">
      <c r="A472" s="677"/>
      <c r="B472" s="350" t="s">
        <v>788</v>
      </c>
      <c r="C472" s="714"/>
      <c r="D472" s="714"/>
      <c r="E472" s="89"/>
    </row>
    <row r="473" spans="1:5" ht="15.5">
      <c r="A473" s="677"/>
      <c r="B473" s="350" t="s">
        <v>789</v>
      </c>
      <c r="C473" s="714"/>
      <c r="D473" s="714"/>
      <c r="E473" s="89"/>
    </row>
    <row r="474" spans="1:5" ht="15.5">
      <c r="A474" s="677"/>
      <c r="B474" s="350" t="s">
        <v>790</v>
      </c>
      <c r="C474" s="714"/>
      <c r="D474" s="714"/>
      <c r="E474" s="89"/>
    </row>
    <row r="475" spans="1:5" ht="15.5">
      <c r="A475" s="677"/>
      <c r="B475" s="350" t="s">
        <v>791</v>
      </c>
      <c r="C475" s="714"/>
      <c r="D475" s="714"/>
      <c r="E475" s="89"/>
    </row>
    <row r="476" spans="1:5" ht="15.5">
      <c r="A476" s="677"/>
      <c r="B476" s="350" t="s">
        <v>792</v>
      </c>
      <c r="C476" s="714"/>
      <c r="D476" s="714"/>
      <c r="E476" s="89"/>
    </row>
    <row r="477" spans="1:5" ht="15.5">
      <c r="A477" s="677"/>
      <c r="B477" s="350" t="s">
        <v>793</v>
      </c>
      <c r="C477" s="714"/>
      <c r="D477" s="714"/>
      <c r="E477" s="89"/>
    </row>
    <row r="478" spans="1:5" ht="15.5">
      <c r="A478" s="677"/>
      <c r="B478" s="350" t="s">
        <v>794</v>
      </c>
      <c r="C478" s="714"/>
      <c r="D478" s="714"/>
      <c r="E478" s="89"/>
    </row>
    <row r="479" spans="1:5" ht="15.5">
      <c r="A479" s="677"/>
      <c r="B479" s="350" t="s">
        <v>795</v>
      </c>
      <c r="C479" s="714"/>
      <c r="D479" s="714"/>
      <c r="E479" s="89"/>
    </row>
    <row r="480" spans="1:5" ht="15.5">
      <c r="A480" s="677"/>
      <c r="B480" s="350" t="s">
        <v>796</v>
      </c>
      <c r="C480" s="714"/>
      <c r="D480" s="714"/>
      <c r="E480" s="89"/>
    </row>
    <row r="481" spans="1:5" ht="15.5">
      <c r="A481" s="677"/>
      <c r="B481" s="350" t="s">
        <v>797</v>
      </c>
      <c r="C481" s="714"/>
      <c r="D481" s="714"/>
      <c r="E481" s="89"/>
    </row>
    <row r="482" spans="1:5" ht="15.5">
      <c r="A482" s="677"/>
      <c r="B482" s="350" t="s">
        <v>798</v>
      </c>
      <c r="C482" s="714"/>
      <c r="D482" s="714"/>
      <c r="E482" s="89"/>
    </row>
    <row r="483" spans="1:5" ht="15.5">
      <c r="A483" s="677"/>
      <c r="B483" s="350" t="s">
        <v>799</v>
      </c>
      <c r="C483" s="714"/>
      <c r="D483" s="714"/>
      <c r="E483" s="89"/>
    </row>
    <row r="484" spans="1:5" ht="15.5">
      <c r="A484" s="677"/>
      <c r="B484" s="350" t="s">
        <v>800</v>
      </c>
      <c r="C484" s="714"/>
      <c r="D484" s="714"/>
      <c r="E484" s="89"/>
    </row>
    <row r="485" spans="1:5" ht="15.5">
      <c r="A485" s="677"/>
      <c r="B485" s="350" t="s">
        <v>801</v>
      </c>
      <c r="C485" s="714"/>
      <c r="D485" s="714"/>
      <c r="E485" s="89"/>
    </row>
    <row r="486" spans="1:5" ht="15.5">
      <c r="A486" s="677"/>
      <c r="B486" s="350" t="s">
        <v>802</v>
      </c>
      <c r="C486" s="715"/>
      <c r="D486" s="715"/>
      <c r="E486" s="89"/>
    </row>
    <row r="487" spans="1:5" ht="31">
      <c r="A487" s="658" t="s">
        <v>803</v>
      </c>
      <c r="B487" s="176" t="s">
        <v>804</v>
      </c>
      <c r="C487" s="174"/>
      <c r="D487" s="174"/>
      <c r="E487" s="89"/>
    </row>
    <row r="488" spans="1:5" ht="31">
      <c r="A488" s="660"/>
      <c r="B488" s="351" t="s">
        <v>805</v>
      </c>
      <c r="C488" s="709">
        <v>1</v>
      </c>
      <c r="D488" s="709">
        <v>3000</v>
      </c>
      <c r="E488" s="89"/>
    </row>
    <row r="489" spans="1:5" ht="15.5">
      <c r="A489" s="660"/>
      <c r="B489" s="351" t="s">
        <v>806</v>
      </c>
      <c r="C489" s="710"/>
      <c r="D489" s="710"/>
      <c r="E489" s="89"/>
    </row>
    <row r="490" spans="1:5" ht="31">
      <c r="A490" s="660"/>
      <c r="B490" s="351" t="s">
        <v>807</v>
      </c>
      <c r="C490" s="710"/>
      <c r="D490" s="710"/>
      <c r="E490" s="89"/>
    </row>
    <row r="491" spans="1:5" ht="31">
      <c r="A491" s="660"/>
      <c r="B491" s="351" t="s">
        <v>808</v>
      </c>
      <c r="C491" s="710"/>
      <c r="D491" s="710"/>
      <c r="E491" s="89"/>
    </row>
    <row r="492" spans="1:5" ht="15.5">
      <c r="A492" s="660"/>
      <c r="B492" s="351" t="s">
        <v>769</v>
      </c>
      <c r="C492" s="710"/>
      <c r="D492" s="710"/>
      <c r="E492" s="89"/>
    </row>
    <row r="493" spans="1:5" ht="15.5">
      <c r="A493" s="660"/>
      <c r="B493" s="351" t="s">
        <v>809</v>
      </c>
      <c r="C493" s="710"/>
      <c r="D493" s="710"/>
      <c r="E493" s="89"/>
    </row>
    <row r="494" spans="1:5" ht="15.5">
      <c r="A494" s="660"/>
      <c r="B494" s="351" t="s">
        <v>810</v>
      </c>
      <c r="C494" s="710"/>
      <c r="D494" s="710"/>
      <c r="E494" s="89"/>
    </row>
    <row r="495" spans="1:5" ht="15.5">
      <c r="A495" s="660"/>
      <c r="B495" s="351" t="s">
        <v>811</v>
      </c>
      <c r="C495" s="710"/>
      <c r="D495" s="710"/>
      <c r="E495" s="89"/>
    </row>
    <row r="496" spans="1:5" ht="15.5">
      <c r="A496" s="660"/>
      <c r="B496" s="351" t="s">
        <v>812</v>
      </c>
      <c r="C496" s="710"/>
      <c r="D496" s="710"/>
      <c r="E496" s="89"/>
    </row>
    <row r="497" spans="1:5" ht="31">
      <c r="A497" s="660"/>
      <c r="B497" s="351" t="s">
        <v>813</v>
      </c>
      <c r="C497" s="710"/>
      <c r="D497" s="710"/>
      <c r="E497" s="89"/>
    </row>
    <row r="498" spans="1:5" ht="15.5">
      <c r="A498" s="660"/>
      <c r="B498" s="351" t="s">
        <v>814</v>
      </c>
      <c r="C498" s="710"/>
      <c r="D498" s="710"/>
      <c r="E498" s="89"/>
    </row>
    <row r="499" spans="1:5" ht="15.5">
      <c r="A499" s="660"/>
      <c r="B499" s="351" t="s">
        <v>815</v>
      </c>
      <c r="C499" s="710"/>
      <c r="D499" s="710"/>
      <c r="E499" s="89"/>
    </row>
    <row r="500" spans="1:5" ht="15.5">
      <c r="A500" s="660"/>
      <c r="B500" s="351" t="s">
        <v>816</v>
      </c>
      <c r="C500" s="710"/>
      <c r="D500" s="710"/>
      <c r="E500" s="89"/>
    </row>
    <row r="501" spans="1:5" ht="15.5">
      <c r="A501" s="660"/>
      <c r="B501" s="351" t="s">
        <v>817</v>
      </c>
      <c r="C501" s="710"/>
      <c r="D501" s="710"/>
      <c r="E501" s="89"/>
    </row>
    <row r="502" spans="1:5" ht="15.5">
      <c r="A502" s="660"/>
      <c r="B502" s="351" t="s">
        <v>818</v>
      </c>
      <c r="C502" s="710"/>
      <c r="D502" s="710"/>
      <c r="E502" s="89"/>
    </row>
    <row r="503" spans="1:5" ht="15.5">
      <c r="A503" s="660"/>
      <c r="B503" s="351" t="s">
        <v>819</v>
      </c>
      <c r="C503" s="710"/>
      <c r="D503" s="710"/>
      <c r="E503" s="89"/>
    </row>
    <row r="504" spans="1:5" ht="15.5">
      <c r="A504" s="660"/>
      <c r="B504" s="351" t="s">
        <v>820</v>
      </c>
      <c r="C504" s="710"/>
      <c r="D504" s="710"/>
      <c r="E504" s="89"/>
    </row>
    <row r="505" spans="1:5" ht="15.5">
      <c r="A505" s="660"/>
      <c r="B505" s="351" t="s">
        <v>821</v>
      </c>
      <c r="C505" s="710"/>
      <c r="D505" s="710"/>
      <c r="E505" s="89"/>
    </row>
    <row r="506" spans="1:5" ht="15.5">
      <c r="A506" s="660"/>
      <c r="B506" s="351" t="s">
        <v>822</v>
      </c>
      <c r="C506" s="710"/>
      <c r="D506" s="710"/>
      <c r="E506" s="89"/>
    </row>
    <row r="507" spans="1:5" ht="15.5">
      <c r="A507" s="660"/>
      <c r="B507" s="351" t="s">
        <v>823</v>
      </c>
      <c r="C507" s="710"/>
      <c r="D507" s="710"/>
      <c r="E507" s="89"/>
    </row>
    <row r="508" spans="1:5" ht="15.5">
      <c r="A508" s="660"/>
      <c r="B508" s="351" t="s">
        <v>824</v>
      </c>
      <c r="C508" s="710"/>
      <c r="D508" s="710"/>
      <c r="E508" s="89"/>
    </row>
    <row r="509" spans="1:5" ht="15.5">
      <c r="A509" s="660"/>
      <c r="B509" s="351" t="s">
        <v>825</v>
      </c>
      <c r="C509" s="710"/>
      <c r="D509" s="710"/>
      <c r="E509" s="89"/>
    </row>
    <row r="510" spans="1:5" ht="15.5">
      <c r="A510" s="660"/>
      <c r="B510" s="351" t="s">
        <v>826</v>
      </c>
      <c r="C510" s="710"/>
      <c r="D510" s="710"/>
      <c r="E510" s="89"/>
    </row>
    <row r="511" spans="1:5" ht="15.5">
      <c r="A511" s="660"/>
      <c r="B511" s="351" t="s">
        <v>827</v>
      </c>
      <c r="C511" s="710"/>
      <c r="D511" s="710"/>
      <c r="E511" s="89"/>
    </row>
    <row r="512" spans="1:5" ht="15.5">
      <c r="A512" s="660"/>
      <c r="B512" s="351" t="s">
        <v>828</v>
      </c>
      <c r="C512" s="710"/>
      <c r="D512" s="710"/>
      <c r="E512" s="89"/>
    </row>
    <row r="513" spans="1:5" ht="15.5">
      <c r="A513" s="660"/>
      <c r="B513" s="351" t="s">
        <v>774</v>
      </c>
      <c r="C513" s="710"/>
      <c r="D513" s="710"/>
      <c r="E513" s="89"/>
    </row>
    <row r="514" spans="1:5" ht="15.5">
      <c r="A514" s="660"/>
      <c r="B514" s="351" t="s">
        <v>829</v>
      </c>
      <c r="C514" s="710"/>
      <c r="D514" s="710"/>
      <c r="E514" s="89"/>
    </row>
    <row r="515" spans="1:5" ht="15.5">
      <c r="A515" s="660"/>
      <c r="B515" s="351" t="s">
        <v>830</v>
      </c>
      <c r="C515" s="710"/>
      <c r="D515" s="710"/>
      <c r="E515" s="89"/>
    </row>
    <row r="516" spans="1:5" ht="15.5">
      <c r="A516" s="660"/>
      <c r="B516" s="351" t="s">
        <v>831</v>
      </c>
      <c r="C516" s="710"/>
      <c r="D516" s="710"/>
      <c r="E516" s="89"/>
    </row>
    <row r="517" spans="1:5" ht="15.5">
      <c r="A517" s="660"/>
      <c r="B517" s="351" t="s">
        <v>832</v>
      </c>
      <c r="C517" s="710"/>
      <c r="D517" s="710"/>
      <c r="E517" s="89"/>
    </row>
    <row r="518" spans="1:5" ht="15.5">
      <c r="A518" s="660"/>
      <c r="B518" s="351" t="s">
        <v>833</v>
      </c>
      <c r="C518" s="710"/>
      <c r="D518" s="710"/>
      <c r="E518" s="89"/>
    </row>
    <row r="519" spans="1:5" ht="15.5">
      <c r="A519" s="660"/>
      <c r="B519" s="351" t="s">
        <v>834</v>
      </c>
      <c r="C519" s="710"/>
      <c r="D519" s="710"/>
      <c r="E519" s="89"/>
    </row>
    <row r="520" spans="1:5" ht="15.5">
      <c r="A520" s="660"/>
      <c r="B520" s="351" t="s">
        <v>835</v>
      </c>
      <c r="C520" s="710"/>
      <c r="D520" s="710"/>
      <c r="E520" s="89"/>
    </row>
    <row r="521" spans="1:5" ht="15.5">
      <c r="A521" s="660"/>
      <c r="B521" s="351" t="s">
        <v>836</v>
      </c>
      <c r="C521" s="710"/>
      <c r="D521" s="710"/>
      <c r="E521" s="89"/>
    </row>
    <row r="522" spans="1:5" ht="15.5">
      <c r="A522" s="660"/>
      <c r="B522" s="351" t="s">
        <v>837</v>
      </c>
      <c r="C522" s="710"/>
      <c r="D522" s="710"/>
      <c r="E522" s="89"/>
    </row>
    <row r="523" spans="1:5" ht="15.5">
      <c r="A523" s="660"/>
      <c r="B523" s="351" t="s">
        <v>838</v>
      </c>
      <c r="C523" s="710"/>
      <c r="D523" s="710"/>
      <c r="E523" s="89"/>
    </row>
    <row r="524" spans="1:5" ht="15.5">
      <c r="A524" s="660"/>
      <c r="B524" s="351" t="s">
        <v>839</v>
      </c>
      <c r="C524" s="710"/>
      <c r="D524" s="710"/>
      <c r="E524" s="89"/>
    </row>
    <row r="525" spans="1:5" ht="15.5">
      <c r="A525" s="660"/>
      <c r="B525" s="351" t="s">
        <v>840</v>
      </c>
      <c r="C525" s="710"/>
      <c r="D525" s="710"/>
      <c r="E525" s="89"/>
    </row>
    <row r="526" spans="1:5" ht="15.5">
      <c r="A526" s="660"/>
      <c r="B526" s="351" t="s">
        <v>841</v>
      </c>
      <c r="C526" s="710"/>
      <c r="D526" s="710"/>
      <c r="E526" s="89"/>
    </row>
    <row r="527" spans="1:5" ht="15.5">
      <c r="A527" s="660"/>
      <c r="B527" s="351" t="s">
        <v>842</v>
      </c>
      <c r="C527" s="710"/>
      <c r="D527" s="710"/>
      <c r="E527" s="89"/>
    </row>
    <row r="528" spans="1:5" ht="15.5">
      <c r="A528" s="660"/>
      <c r="B528" s="351" t="s">
        <v>843</v>
      </c>
      <c r="C528" s="710"/>
      <c r="D528" s="710"/>
      <c r="E528" s="89"/>
    </row>
    <row r="529" spans="1:5" ht="15.5">
      <c r="A529" s="660"/>
      <c r="B529" s="351" t="s">
        <v>844</v>
      </c>
      <c r="C529" s="710"/>
      <c r="D529" s="710"/>
      <c r="E529" s="89"/>
    </row>
    <row r="530" spans="1:5" ht="15.5">
      <c r="A530" s="660"/>
      <c r="B530" s="351" t="s">
        <v>845</v>
      </c>
      <c r="C530" s="710"/>
      <c r="D530" s="710"/>
      <c r="E530" s="89"/>
    </row>
    <row r="531" spans="1:5" ht="15.5">
      <c r="A531" s="660"/>
      <c r="B531" s="351" t="s">
        <v>846</v>
      </c>
      <c r="C531" s="710"/>
      <c r="D531" s="710"/>
      <c r="E531" s="89"/>
    </row>
    <row r="532" spans="1:5" ht="15.5">
      <c r="A532" s="660"/>
      <c r="B532" s="351" t="s">
        <v>847</v>
      </c>
      <c r="C532" s="710"/>
      <c r="D532" s="710"/>
      <c r="E532" s="89"/>
    </row>
    <row r="533" spans="1:5" ht="15.5">
      <c r="A533" s="660"/>
      <c r="B533" s="351" t="s">
        <v>848</v>
      </c>
      <c r="C533" s="710"/>
      <c r="D533" s="710"/>
      <c r="E533" s="89"/>
    </row>
    <row r="534" spans="1:5" ht="15.5">
      <c r="A534" s="660"/>
      <c r="B534" s="351" t="s">
        <v>849</v>
      </c>
      <c r="C534" s="710"/>
      <c r="D534" s="710"/>
      <c r="E534" s="89"/>
    </row>
    <row r="535" spans="1:5" ht="15.5">
      <c r="A535" s="660"/>
      <c r="B535" s="351" t="s">
        <v>850</v>
      </c>
      <c r="C535" s="710"/>
      <c r="D535" s="710"/>
      <c r="E535" s="89"/>
    </row>
    <row r="536" spans="1:5" ht="15.5">
      <c r="A536" s="660"/>
      <c r="B536" s="351" t="s">
        <v>851</v>
      </c>
      <c r="C536" s="710"/>
      <c r="D536" s="710"/>
      <c r="E536" s="89"/>
    </row>
    <row r="537" spans="1:5" ht="15.5">
      <c r="A537" s="660"/>
      <c r="B537" s="351" t="s">
        <v>852</v>
      </c>
      <c r="C537" s="710"/>
      <c r="D537" s="710"/>
      <c r="E537" s="89"/>
    </row>
    <row r="538" spans="1:5" ht="15.5">
      <c r="A538" s="660"/>
      <c r="B538" s="351" t="s">
        <v>853</v>
      </c>
      <c r="C538" s="710"/>
      <c r="D538" s="710"/>
      <c r="E538" s="89"/>
    </row>
    <row r="539" spans="1:5" ht="15.5">
      <c r="A539" s="660"/>
      <c r="B539" s="351" t="s">
        <v>854</v>
      </c>
      <c r="C539" s="710"/>
      <c r="D539" s="710"/>
      <c r="E539" s="89"/>
    </row>
    <row r="540" spans="1:5" ht="15.5">
      <c r="A540" s="660"/>
      <c r="B540" s="351" t="s">
        <v>855</v>
      </c>
      <c r="C540" s="710"/>
      <c r="D540" s="710"/>
      <c r="E540" s="89"/>
    </row>
    <row r="541" spans="1:5" ht="15.5">
      <c r="A541" s="660"/>
      <c r="B541" s="351" t="s">
        <v>856</v>
      </c>
      <c r="C541" s="710"/>
      <c r="D541" s="710"/>
      <c r="E541" s="89"/>
    </row>
    <row r="542" spans="1:5" ht="15.5">
      <c r="A542" s="660"/>
      <c r="B542" s="351" t="s">
        <v>857</v>
      </c>
      <c r="C542" s="710"/>
      <c r="D542" s="710"/>
      <c r="E542" s="89"/>
    </row>
    <row r="543" spans="1:5" ht="15.5">
      <c r="A543" s="660"/>
      <c r="B543" s="351" t="s">
        <v>858</v>
      </c>
      <c r="C543" s="710"/>
      <c r="D543" s="710"/>
      <c r="E543" s="89"/>
    </row>
    <row r="544" spans="1:5" ht="31">
      <c r="A544" s="660"/>
      <c r="B544" s="351" t="s">
        <v>859</v>
      </c>
      <c r="C544" s="710"/>
      <c r="D544" s="710"/>
      <c r="E544" s="89"/>
    </row>
    <row r="545" spans="1:5" ht="15.5">
      <c r="A545" s="660"/>
      <c r="B545" s="351" t="s">
        <v>860</v>
      </c>
      <c r="C545" s="710"/>
      <c r="D545" s="710"/>
      <c r="E545" s="89"/>
    </row>
    <row r="546" spans="1:5" ht="15.5">
      <c r="A546" s="660"/>
      <c r="B546" s="351" t="s">
        <v>861</v>
      </c>
      <c r="C546" s="710"/>
      <c r="D546" s="710"/>
      <c r="E546" s="89"/>
    </row>
    <row r="547" spans="1:5" ht="15.5">
      <c r="A547" s="660"/>
      <c r="B547" s="351" t="s">
        <v>862</v>
      </c>
      <c r="C547" s="710"/>
      <c r="D547" s="710"/>
      <c r="E547" s="89"/>
    </row>
    <row r="548" spans="1:5" ht="15.5">
      <c r="A548" s="660"/>
      <c r="B548" s="351" t="s">
        <v>863</v>
      </c>
      <c r="C548" s="710"/>
      <c r="D548" s="710"/>
      <c r="E548" s="89"/>
    </row>
    <row r="549" spans="1:5" ht="15.5">
      <c r="A549" s="660"/>
      <c r="B549" s="351" t="s">
        <v>864</v>
      </c>
      <c r="C549" s="710"/>
      <c r="D549" s="710"/>
      <c r="E549" s="89"/>
    </row>
    <row r="550" spans="1:5" ht="15.5">
      <c r="A550" s="660"/>
      <c r="B550" s="351" t="s">
        <v>865</v>
      </c>
      <c r="C550" s="710"/>
      <c r="D550" s="710"/>
      <c r="E550" s="89"/>
    </row>
    <row r="551" spans="1:5" ht="15.5">
      <c r="A551" s="660"/>
      <c r="B551" s="351" t="s">
        <v>866</v>
      </c>
      <c r="C551" s="710"/>
      <c r="D551" s="710"/>
      <c r="E551" s="89"/>
    </row>
    <row r="552" spans="1:5" ht="15.5">
      <c r="A552" s="660"/>
      <c r="B552" s="351" t="s">
        <v>867</v>
      </c>
      <c r="C552" s="710"/>
      <c r="D552" s="710"/>
      <c r="E552" s="89"/>
    </row>
    <row r="553" spans="1:5" ht="31">
      <c r="A553" s="660"/>
      <c r="B553" s="351" t="s">
        <v>868</v>
      </c>
      <c r="C553" s="710"/>
      <c r="D553" s="710"/>
      <c r="E553" s="89"/>
    </row>
    <row r="554" spans="1:5" ht="15.5">
      <c r="A554" s="660"/>
      <c r="B554" s="351" t="s">
        <v>869</v>
      </c>
      <c r="C554" s="710"/>
      <c r="D554" s="710"/>
      <c r="E554" s="89"/>
    </row>
    <row r="555" spans="1:5" ht="15.5">
      <c r="A555" s="660"/>
      <c r="B555" s="351" t="s">
        <v>870</v>
      </c>
      <c r="C555" s="710"/>
      <c r="D555" s="710"/>
      <c r="E555" s="89"/>
    </row>
    <row r="556" spans="1:5" ht="15.5">
      <c r="A556" s="660"/>
      <c r="B556" s="351" t="s">
        <v>871</v>
      </c>
      <c r="C556" s="710"/>
      <c r="D556" s="710"/>
      <c r="E556" s="89"/>
    </row>
    <row r="557" spans="1:5" ht="15.5">
      <c r="A557" s="660"/>
      <c r="B557" s="351" t="s">
        <v>872</v>
      </c>
      <c r="C557" s="710"/>
      <c r="D557" s="710"/>
      <c r="E557" s="89"/>
    </row>
    <row r="558" spans="1:5" ht="15.5">
      <c r="A558" s="660"/>
      <c r="B558" s="351" t="s">
        <v>873</v>
      </c>
      <c r="C558" s="710"/>
      <c r="D558" s="710"/>
      <c r="E558" s="89"/>
    </row>
    <row r="559" spans="1:5" ht="15.5">
      <c r="A559" s="660"/>
      <c r="B559" s="351" t="s">
        <v>869</v>
      </c>
      <c r="C559" s="710"/>
      <c r="D559" s="710"/>
      <c r="E559" s="89"/>
    </row>
    <row r="560" spans="1:5" ht="15.5">
      <c r="A560" s="660"/>
      <c r="B560" s="351" t="s">
        <v>870</v>
      </c>
      <c r="C560" s="710"/>
      <c r="D560" s="710"/>
      <c r="E560" s="89"/>
    </row>
    <row r="561" spans="1:5" ht="15.5">
      <c r="A561" s="660"/>
      <c r="B561" s="351" t="s">
        <v>874</v>
      </c>
      <c r="C561" s="710"/>
      <c r="D561" s="710"/>
      <c r="E561" s="89"/>
    </row>
    <row r="562" spans="1:5" ht="15.5">
      <c r="A562" s="660"/>
      <c r="B562" s="351" t="s">
        <v>875</v>
      </c>
      <c r="C562" s="710"/>
      <c r="D562" s="710"/>
      <c r="E562" s="89"/>
    </row>
    <row r="563" spans="1:5" ht="15.5">
      <c r="A563" s="660"/>
      <c r="B563" s="351" t="s">
        <v>876</v>
      </c>
      <c r="C563" s="710"/>
      <c r="D563" s="710"/>
      <c r="E563" s="89"/>
    </row>
    <row r="564" spans="1:5" ht="15.5">
      <c r="A564" s="660"/>
      <c r="B564" s="351" t="s">
        <v>877</v>
      </c>
      <c r="C564" s="710"/>
      <c r="D564" s="710"/>
      <c r="E564" s="89"/>
    </row>
    <row r="565" spans="1:5" ht="15.5">
      <c r="A565" s="660"/>
      <c r="B565" s="351" t="s">
        <v>878</v>
      </c>
      <c r="C565" s="710"/>
      <c r="D565" s="710"/>
      <c r="E565" s="89"/>
    </row>
    <row r="566" spans="1:5" ht="15.5">
      <c r="A566" s="660"/>
      <c r="B566" s="351" t="s">
        <v>879</v>
      </c>
      <c r="C566" s="710"/>
      <c r="D566" s="710"/>
      <c r="E566" s="89"/>
    </row>
    <row r="567" spans="1:5" ht="15.5">
      <c r="A567" s="660"/>
      <c r="B567" s="351" t="s">
        <v>880</v>
      </c>
      <c r="C567" s="710"/>
      <c r="D567" s="710"/>
      <c r="E567" s="89"/>
    </row>
    <row r="568" spans="1:5" ht="15.5">
      <c r="A568" s="660"/>
      <c r="B568" s="351" t="s">
        <v>881</v>
      </c>
      <c r="C568" s="710"/>
      <c r="D568" s="710"/>
      <c r="E568" s="89"/>
    </row>
    <row r="569" spans="1:5" ht="15.5">
      <c r="A569" s="660"/>
      <c r="B569" s="351" t="s">
        <v>882</v>
      </c>
      <c r="C569" s="710"/>
      <c r="D569" s="710"/>
      <c r="E569" s="89"/>
    </row>
    <row r="570" spans="1:5" ht="15.5">
      <c r="A570" s="660"/>
      <c r="B570" s="351" t="s">
        <v>883</v>
      </c>
      <c r="C570" s="710"/>
      <c r="D570" s="710"/>
      <c r="E570" s="89"/>
    </row>
    <row r="571" spans="1:5" ht="15.5">
      <c r="A571" s="660"/>
      <c r="B571" s="351" t="s">
        <v>884</v>
      </c>
      <c r="C571" s="710"/>
      <c r="D571" s="710"/>
      <c r="E571" s="89"/>
    </row>
    <row r="572" spans="1:5" ht="15.5">
      <c r="A572" s="660"/>
      <c r="B572" s="351" t="s">
        <v>885</v>
      </c>
      <c r="C572" s="710"/>
      <c r="D572" s="710"/>
      <c r="E572" s="89"/>
    </row>
    <row r="573" spans="1:5" ht="15.5">
      <c r="A573" s="660"/>
      <c r="B573" s="351" t="s">
        <v>886</v>
      </c>
      <c r="C573" s="710"/>
      <c r="D573" s="710"/>
      <c r="E573" s="89"/>
    </row>
    <row r="574" spans="1:5" ht="15.5">
      <c r="A574" s="660"/>
      <c r="B574" s="351" t="s">
        <v>887</v>
      </c>
      <c r="C574" s="710"/>
      <c r="D574" s="710"/>
      <c r="E574" s="89"/>
    </row>
    <row r="575" spans="1:5" ht="15.5">
      <c r="A575" s="660"/>
      <c r="B575" s="351" t="s">
        <v>888</v>
      </c>
      <c r="C575" s="710"/>
      <c r="D575" s="710"/>
      <c r="E575" s="89"/>
    </row>
    <row r="576" spans="1:5" ht="15.5">
      <c r="A576" s="660"/>
      <c r="B576" s="351" t="s">
        <v>778</v>
      </c>
      <c r="C576" s="710"/>
      <c r="D576" s="710"/>
      <c r="E576" s="89"/>
    </row>
    <row r="577" spans="1:5" ht="15.5">
      <c r="A577" s="660"/>
      <c r="B577" s="351" t="s">
        <v>889</v>
      </c>
      <c r="C577" s="710"/>
      <c r="D577" s="710"/>
      <c r="E577" s="89"/>
    </row>
    <row r="578" spans="1:5" ht="15.5">
      <c r="A578" s="660"/>
      <c r="B578" s="351" t="s">
        <v>890</v>
      </c>
      <c r="C578" s="710"/>
      <c r="D578" s="710"/>
      <c r="E578" s="89"/>
    </row>
    <row r="579" spans="1:5" ht="15.5">
      <c r="A579" s="660"/>
      <c r="B579" s="351" t="s">
        <v>891</v>
      </c>
      <c r="C579" s="710"/>
      <c r="D579" s="710"/>
      <c r="E579" s="89"/>
    </row>
    <row r="580" spans="1:5" ht="15.5">
      <c r="A580" s="660"/>
      <c r="B580" s="351" t="s">
        <v>892</v>
      </c>
      <c r="C580" s="710"/>
      <c r="D580" s="710"/>
      <c r="E580" s="89"/>
    </row>
    <row r="581" spans="1:5" ht="15.5">
      <c r="A581" s="660"/>
      <c r="B581" s="351" t="s">
        <v>893</v>
      </c>
      <c r="C581" s="710"/>
      <c r="D581" s="710"/>
      <c r="E581" s="89"/>
    </row>
    <row r="582" spans="1:5" ht="15.5">
      <c r="A582" s="660"/>
      <c r="B582" s="351" t="s">
        <v>894</v>
      </c>
      <c r="C582" s="710"/>
      <c r="D582" s="710"/>
      <c r="E582" s="89"/>
    </row>
    <row r="583" spans="1:5" ht="15.5">
      <c r="A583" s="660"/>
      <c r="B583" s="351" t="s">
        <v>895</v>
      </c>
      <c r="C583" s="710"/>
      <c r="D583" s="710"/>
      <c r="E583" s="89"/>
    </row>
    <row r="584" spans="1:5" ht="15.5">
      <c r="A584" s="660"/>
      <c r="B584" s="351" t="s">
        <v>896</v>
      </c>
      <c r="C584" s="710"/>
      <c r="D584" s="710"/>
      <c r="E584" s="89"/>
    </row>
    <row r="585" spans="1:5" ht="15.5">
      <c r="A585" s="660"/>
      <c r="B585" s="351" t="s">
        <v>897</v>
      </c>
      <c r="C585" s="710"/>
      <c r="D585" s="710"/>
      <c r="E585" s="89"/>
    </row>
    <row r="586" spans="1:5" ht="15.5">
      <c r="A586" s="660"/>
      <c r="B586" s="351" t="s">
        <v>898</v>
      </c>
      <c r="C586" s="710"/>
      <c r="D586" s="710"/>
      <c r="E586" s="89"/>
    </row>
    <row r="587" spans="1:5" ht="15.5">
      <c r="A587" s="660"/>
      <c r="B587" s="351" t="s">
        <v>899</v>
      </c>
      <c r="C587" s="710"/>
      <c r="D587" s="710"/>
      <c r="E587" s="89"/>
    </row>
    <row r="588" spans="1:5" ht="15.5">
      <c r="A588" s="660"/>
      <c r="B588" s="351" t="s">
        <v>900</v>
      </c>
      <c r="C588" s="710"/>
      <c r="D588" s="710"/>
      <c r="E588" s="89"/>
    </row>
    <row r="589" spans="1:5" ht="15.5">
      <c r="A589" s="660"/>
      <c r="B589" s="351" t="s">
        <v>901</v>
      </c>
      <c r="C589" s="710"/>
      <c r="D589" s="710"/>
      <c r="E589" s="89"/>
    </row>
    <row r="590" spans="1:5" ht="15.5">
      <c r="A590" s="660"/>
      <c r="B590" s="351" t="s">
        <v>902</v>
      </c>
      <c r="C590" s="710"/>
      <c r="D590" s="710"/>
      <c r="E590" s="89"/>
    </row>
    <row r="591" spans="1:5" ht="15.5">
      <c r="A591" s="660"/>
      <c r="B591" s="351" t="s">
        <v>903</v>
      </c>
      <c r="C591" s="710"/>
      <c r="D591" s="710"/>
      <c r="E591" s="89"/>
    </row>
    <row r="592" spans="1:5" ht="15.5">
      <c r="A592" s="660"/>
      <c r="B592" s="351" t="s">
        <v>904</v>
      </c>
      <c r="C592" s="710"/>
      <c r="D592" s="710"/>
      <c r="E592" s="89"/>
    </row>
    <row r="593" spans="1:5" ht="15.5">
      <c r="A593" s="660"/>
      <c r="B593" s="351" t="s">
        <v>905</v>
      </c>
      <c r="C593" s="710"/>
      <c r="D593" s="710"/>
      <c r="E593" s="89"/>
    </row>
    <row r="594" spans="1:5" ht="15.5">
      <c r="A594" s="660"/>
      <c r="B594" s="351" t="s">
        <v>906</v>
      </c>
      <c r="C594" s="710"/>
      <c r="D594" s="710"/>
      <c r="E594" s="89"/>
    </row>
    <row r="595" spans="1:5" ht="15.5">
      <c r="A595" s="660"/>
      <c r="B595" s="351" t="s">
        <v>907</v>
      </c>
      <c r="C595" s="710"/>
      <c r="D595" s="710"/>
      <c r="E595" s="89"/>
    </row>
    <row r="596" spans="1:5" ht="15.5">
      <c r="A596" s="660"/>
      <c r="B596" s="351" t="s">
        <v>908</v>
      </c>
      <c r="C596" s="710"/>
      <c r="D596" s="710"/>
      <c r="E596" s="89"/>
    </row>
    <row r="597" spans="1:5" ht="15.5">
      <c r="A597" s="660"/>
      <c r="B597" s="351" t="s">
        <v>909</v>
      </c>
      <c r="C597" s="710"/>
      <c r="D597" s="710"/>
      <c r="E597" s="89"/>
    </row>
    <row r="598" spans="1:5" ht="15.5">
      <c r="A598" s="660"/>
      <c r="B598" s="351" t="s">
        <v>910</v>
      </c>
      <c r="C598" s="710"/>
      <c r="D598" s="710"/>
      <c r="E598" s="89"/>
    </row>
    <row r="599" spans="1:5" ht="15.5">
      <c r="A599" s="660"/>
      <c r="B599" s="351" t="s">
        <v>911</v>
      </c>
      <c r="C599" s="710"/>
      <c r="D599" s="710"/>
      <c r="E599" s="89"/>
    </row>
    <row r="600" spans="1:5" ht="15.5">
      <c r="A600" s="660"/>
      <c r="B600" s="351" t="s">
        <v>912</v>
      </c>
      <c r="C600" s="710"/>
      <c r="D600" s="710"/>
      <c r="E600" s="89"/>
    </row>
    <row r="601" spans="1:5" ht="15.5">
      <c r="A601" s="660"/>
      <c r="B601" s="351" t="s">
        <v>913</v>
      </c>
      <c r="C601" s="710"/>
      <c r="D601" s="710"/>
      <c r="E601" s="89"/>
    </row>
    <row r="602" spans="1:5" ht="15.5">
      <c r="A602" s="660"/>
      <c r="B602" s="351" t="s">
        <v>914</v>
      </c>
      <c r="C602" s="710"/>
      <c r="D602" s="710"/>
      <c r="E602" s="89"/>
    </row>
    <row r="603" spans="1:5" ht="15.5">
      <c r="A603" s="660"/>
      <c r="B603" s="351" t="s">
        <v>915</v>
      </c>
      <c r="C603" s="710"/>
      <c r="D603" s="710"/>
      <c r="E603" s="89"/>
    </row>
    <row r="604" spans="1:5" ht="15.5">
      <c r="A604" s="660"/>
      <c r="B604" s="351" t="s">
        <v>916</v>
      </c>
      <c r="C604" s="710"/>
      <c r="D604" s="710"/>
      <c r="E604" s="89"/>
    </row>
    <row r="605" spans="1:5" ht="15.5">
      <c r="A605" s="660"/>
      <c r="B605" s="351" t="s">
        <v>917</v>
      </c>
      <c r="C605" s="710"/>
      <c r="D605" s="710"/>
      <c r="E605" s="89"/>
    </row>
    <row r="606" spans="1:5" ht="15.5">
      <c r="A606" s="660"/>
      <c r="B606" s="351" t="s">
        <v>918</v>
      </c>
      <c r="C606" s="710"/>
      <c r="D606" s="710"/>
      <c r="E606" s="89"/>
    </row>
    <row r="607" spans="1:5" ht="15.5">
      <c r="A607" s="660"/>
      <c r="B607" s="351" t="s">
        <v>919</v>
      </c>
      <c r="C607" s="710"/>
      <c r="D607" s="710"/>
      <c r="E607" s="89"/>
    </row>
    <row r="608" spans="1:5" ht="15.5">
      <c r="A608" s="660"/>
      <c r="B608" s="351" t="s">
        <v>894</v>
      </c>
      <c r="C608" s="710"/>
      <c r="D608" s="710"/>
      <c r="E608" s="89"/>
    </row>
    <row r="609" spans="1:5" ht="15.5">
      <c r="A609" s="660"/>
      <c r="B609" s="351" t="s">
        <v>920</v>
      </c>
      <c r="C609" s="710"/>
      <c r="D609" s="710"/>
      <c r="E609" s="89"/>
    </row>
    <row r="610" spans="1:5" ht="15.5">
      <c r="A610" s="660"/>
      <c r="B610" s="351" t="s">
        <v>921</v>
      </c>
      <c r="C610" s="710"/>
      <c r="D610" s="710"/>
      <c r="E610" s="89"/>
    </row>
    <row r="611" spans="1:5" ht="15.5">
      <c r="A611" s="660"/>
      <c r="B611" s="351" t="s">
        <v>922</v>
      </c>
      <c r="C611" s="710"/>
      <c r="D611" s="710"/>
      <c r="E611" s="89"/>
    </row>
    <row r="612" spans="1:5" ht="15.5">
      <c r="A612" s="660"/>
      <c r="B612" s="351" t="s">
        <v>923</v>
      </c>
      <c r="C612" s="710"/>
      <c r="D612" s="710"/>
      <c r="E612" s="89"/>
    </row>
    <row r="613" spans="1:5" ht="15.5">
      <c r="A613" s="660"/>
      <c r="B613" s="351" t="s">
        <v>924</v>
      </c>
      <c r="C613" s="710"/>
      <c r="D613" s="710"/>
      <c r="E613" s="89"/>
    </row>
    <row r="614" spans="1:5" ht="15.5">
      <c r="A614" s="660"/>
      <c r="B614" s="351" t="s">
        <v>925</v>
      </c>
      <c r="C614" s="710"/>
      <c r="D614" s="710"/>
      <c r="E614" s="89"/>
    </row>
    <row r="615" spans="1:5" ht="15.5">
      <c r="A615" s="660"/>
      <c r="B615" s="351" t="s">
        <v>926</v>
      </c>
      <c r="C615" s="710"/>
      <c r="D615" s="710"/>
      <c r="E615" s="89"/>
    </row>
    <row r="616" spans="1:5" ht="15.5">
      <c r="A616" s="660"/>
      <c r="B616" s="351" t="s">
        <v>927</v>
      </c>
      <c r="C616" s="710"/>
      <c r="D616" s="710"/>
      <c r="E616" s="89"/>
    </row>
    <row r="617" spans="1:5" ht="15.5">
      <c r="A617" s="660"/>
      <c r="B617" s="351" t="s">
        <v>928</v>
      </c>
      <c r="C617" s="710"/>
      <c r="D617" s="710"/>
      <c r="E617" s="89"/>
    </row>
    <row r="618" spans="1:5" ht="15.5">
      <c r="A618" s="660"/>
      <c r="B618" s="351" t="s">
        <v>929</v>
      </c>
      <c r="C618" s="710"/>
      <c r="D618" s="710"/>
      <c r="E618" s="89"/>
    </row>
    <row r="619" spans="1:5" ht="15.5">
      <c r="A619" s="660"/>
      <c r="B619" s="351" t="s">
        <v>924</v>
      </c>
      <c r="C619" s="710"/>
      <c r="D619" s="710"/>
      <c r="E619" s="89"/>
    </row>
    <row r="620" spans="1:5" ht="15.5">
      <c r="A620" s="660"/>
      <c r="B620" s="351" t="s">
        <v>930</v>
      </c>
      <c r="C620" s="710"/>
      <c r="D620" s="710"/>
      <c r="E620" s="89"/>
    </row>
    <row r="621" spans="1:5" ht="15.5">
      <c r="A621" s="660"/>
      <c r="B621" s="351" t="s">
        <v>931</v>
      </c>
      <c r="C621" s="710"/>
      <c r="D621" s="710"/>
      <c r="E621" s="89"/>
    </row>
    <row r="622" spans="1:5" ht="15.5">
      <c r="A622" s="660"/>
      <c r="B622" s="351" t="s">
        <v>932</v>
      </c>
      <c r="C622" s="710"/>
      <c r="D622" s="710"/>
      <c r="E622" s="89"/>
    </row>
    <row r="623" spans="1:5" ht="15.5">
      <c r="A623" s="660"/>
      <c r="B623" s="351" t="s">
        <v>933</v>
      </c>
      <c r="C623" s="710"/>
      <c r="D623" s="710"/>
      <c r="E623" s="89"/>
    </row>
    <row r="624" spans="1:5" ht="15.5">
      <c r="A624" s="695"/>
      <c r="B624" s="351" t="s">
        <v>934</v>
      </c>
      <c r="C624" s="711"/>
      <c r="D624" s="711"/>
      <c r="E624" s="89"/>
    </row>
    <row r="625" spans="1:5" ht="15.5">
      <c r="A625" s="712" t="s">
        <v>935</v>
      </c>
      <c r="B625" s="182" t="s">
        <v>936</v>
      </c>
      <c r="C625" s="174"/>
      <c r="D625" s="174"/>
      <c r="E625" s="89"/>
    </row>
    <row r="626" spans="1:5" ht="15.5">
      <c r="A626" s="481"/>
      <c r="B626" s="352" t="s">
        <v>751</v>
      </c>
      <c r="C626" s="713">
        <v>1</v>
      </c>
      <c r="D626" s="713">
        <v>3000</v>
      </c>
      <c r="E626" s="353"/>
    </row>
    <row r="627" spans="1:5" ht="15.5">
      <c r="A627" s="481"/>
      <c r="B627" s="352" t="s">
        <v>937</v>
      </c>
      <c r="C627" s="714"/>
      <c r="D627" s="714"/>
      <c r="E627" s="353"/>
    </row>
    <row r="628" spans="1:5" ht="15.5">
      <c r="A628" s="481"/>
      <c r="B628" s="352" t="s">
        <v>938</v>
      </c>
      <c r="C628" s="714"/>
      <c r="D628" s="714"/>
      <c r="E628" s="353"/>
    </row>
    <row r="629" spans="1:5" ht="15.5">
      <c r="A629" s="481"/>
      <c r="B629" s="352" t="s">
        <v>939</v>
      </c>
      <c r="C629" s="714"/>
      <c r="D629" s="714"/>
      <c r="E629" s="353"/>
    </row>
    <row r="630" spans="1:5" ht="15.5">
      <c r="A630" s="481"/>
      <c r="B630" s="352" t="s">
        <v>940</v>
      </c>
      <c r="C630" s="714"/>
      <c r="D630" s="714"/>
      <c r="E630" s="353"/>
    </row>
    <row r="631" spans="1:5" ht="15.5">
      <c r="A631" s="481"/>
      <c r="B631" s="352" t="s">
        <v>941</v>
      </c>
      <c r="C631" s="714"/>
      <c r="D631" s="714"/>
      <c r="E631" s="353"/>
    </row>
    <row r="632" spans="1:5" ht="15.5">
      <c r="A632" s="481"/>
      <c r="B632" s="352" t="s">
        <v>832</v>
      </c>
      <c r="C632" s="715"/>
      <c r="D632" s="715"/>
      <c r="E632" s="353"/>
    </row>
    <row r="633" spans="1:5" ht="15.5">
      <c r="B633" s="354"/>
    </row>
    <row r="634" spans="1:5" ht="15.5">
      <c r="B634" s="354"/>
    </row>
    <row r="635" spans="1:5" ht="15.5">
      <c r="B635" s="354"/>
    </row>
    <row r="636" spans="1:5" ht="15.5">
      <c r="B636" s="354"/>
    </row>
    <row r="637" spans="1:5" ht="15.5">
      <c r="B637" s="354"/>
    </row>
    <row r="638" spans="1:5">
      <c r="B638" s="692" t="s">
        <v>942</v>
      </c>
      <c r="C638" s="693"/>
      <c r="D638" s="694"/>
    </row>
    <row r="639" spans="1:5" ht="15.5">
      <c r="B639" s="354"/>
    </row>
    <row r="640" spans="1:5" ht="15.5">
      <c r="B640" s="354"/>
    </row>
    <row r="641" spans="1:4" ht="16" thickBot="1">
      <c r="A641" s="355"/>
      <c r="B641" s="356" t="s">
        <v>943</v>
      </c>
      <c r="C641" s="357" t="s">
        <v>944</v>
      </c>
      <c r="D641" s="357" t="s">
        <v>945</v>
      </c>
    </row>
    <row r="642" spans="1:4" ht="15" thickBot="1">
      <c r="A642" s="658" t="s">
        <v>427</v>
      </c>
      <c r="B642" s="358" t="s">
        <v>946</v>
      </c>
      <c r="C642" s="359">
        <v>1</v>
      </c>
      <c r="D642" s="359">
        <v>8000</v>
      </c>
    </row>
    <row r="643" spans="1:4" ht="15" thickBot="1">
      <c r="A643" s="659"/>
      <c r="B643" s="360" t="s">
        <v>947</v>
      </c>
      <c r="C643" s="361">
        <v>1</v>
      </c>
      <c r="D643" s="361">
        <v>7600</v>
      </c>
    </row>
    <row r="644" spans="1:4" ht="15" thickBot="1">
      <c r="A644" s="659"/>
      <c r="B644" s="362" t="s">
        <v>948</v>
      </c>
      <c r="C644" s="363">
        <v>1</v>
      </c>
      <c r="D644" s="363">
        <v>7000</v>
      </c>
    </row>
    <row r="645" spans="1:4">
      <c r="A645" s="659"/>
      <c r="B645" s="696" t="s">
        <v>949</v>
      </c>
      <c r="C645" s="699">
        <v>1</v>
      </c>
      <c r="D645" s="699">
        <v>6400</v>
      </c>
    </row>
    <row r="646" spans="1:4">
      <c r="A646" s="659"/>
      <c r="B646" s="697"/>
      <c r="C646" s="700"/>
      <c r="D646" s="700"/>
    </row>
    <row r="647" spans="1:4">
      <c r="A647" s="659"/>
      <c r="B647" s="697"/>
      <c r="C647" s="700"/>
      <c r="D647" s="700"/>
    </row>
    <row r="648" spans="1:4">
      <c r="A648" s="659"/>
      <c r="B648" s="697"/>
      <c r="C648" s="700"/>
      <c r="D648" s="700"/>
    </row>
    <row r="649" spans="1:4">
      <c r="A649" s="659"/>
      <c r="B649" s="697"/>
      <c r="C649" s="700"/>
      <c r="D649" s="700"/>
    </row>
    <row r="650" spans="1:4">
      <c r="A650" s="659"/>
      <c r="B650" s="697"/>
      <c r="C650" s="700"/>
      <c r="D650" s="700"/>
    </row>
    <row r="651" spans="1:4" ht="15" thickBot="1">
      <c r="A651" s="659"/>
      <c r="B651" s="698"/>
      <c r="C651" s="701"/>
      <c r="D651" s="701"/>
    </row>
    <row r="652" spans="1:4">
      <c r="A652" s="659"/>
      <c r="B652" s="702" t="s">
        <v>950</v>
      </c>
      <c r="C652" s="704">
        <v>1</v>
      </c>
      <c r="D652" s="704">
        <v>4800</v>
      </c>
    </row>
    <row r="653" spans="1:4" ht="15" thickBot="1">
      <c r="A653" s="659"/>
      <c r="B653" s="703"/>
      <c r="C653" s="705"/>
      <c r="D653" s="705"/>
    </row>
    <row r="654" spans="1:4">
      <c r="A654" s="659"/>
      <c r="B654" s="706" t="s">
        <v>951</v>
      </c>
      <c r="C654" s="682">
        <v>1</v>
      </c>
      <c r="D654" s="682">
        <v>3600</v>
      </c>
    </row>
    <row r="655" spans="1:4">
      <c r="A655" s="659"/>
      <c r="B655" s="707"/>
      <c r="C655" s="683"/>
      <c r="D655" s="683"/>
    </row>
    <row r="656" spans="1:4">
      <c r="A656" s="659"/>
      <c r="B656" s="707"/>
      <c r="C656" s="683"/>
      <c r="D656" s="683"/>
    </row>
    <row r="657" spans="1:4" ht="15" thickBot="1">
      <c r="A657" s="659"/>
      <c r="B657" s="708"/>
      <c r="C657" s="684"/>
      <c r="D657" s="684"/>
    </row>
    <row r="658" spans="1:4">
      <c r="A658" s="660"/>
      <c r="B658" s="685" t="s">
        <v>952</v>
      </c>
      <c r="C658" s="688">
        <v>1</v>
      </c>
      <c r="D658" s="688">
        <v>3000</v>
      </c>
    </row>
    <row r="659" spans="1:4">
      <c r="A659" s="660"/>
      <c r="B659" s="686"/>
      <c r="C659" s="689"/>
      <c r="D659" s="689"/>
    </row>
    <row r="660" spans="1:4">
      <c r="A660" s="660"/>
      <c r="B660" s="686"/>
      <c r="C660" s="689"/>
      <c r="D660" s="689"/>
    </row>
    <row r="661" spans="1:4" ht="15" thickBot="1">
      <c r="A661" s="660"/>
      <c r="B661" s="687"/>
      <c r="C661" s="689"/>
      <c r="D661" s="689"/>
    </row>
    <row r="662" spans="1:4">
      <c r="A662" s="660"/>
      <c r="B662" s="678" t="s">
        <v>953</v>
      </c>
      <c r="C662" s="364">
        <v>1</v>
      </c>
      <c r="D662" s="364">
        <v>3600</v>
      </c>
    </row>
    <row r="663" spans="1:4">
      <c r="A663" s="660"/>
      <c r="B663" s="650"/>
      <c r="C663" s="365">
        <v>2</v>
      </c>
      <c r="D663" s="365">
        <v>3000</v>
      </c>
    </row>
    <row r="664" spans="1:4">
      <c r="A664" s="660"/>
      <c r="B664" s="650"/>
      <c r="C664" s="365">
        <v>3</v>
      </c>
      <c r="D664" s="365">
        <v>2200</v>
      </c>
    </row>
    <row r="665" spans="1:4">
      <c r="A665" s="660"/>
      <c r="B665" s="650"/>
      <c r="C665" s="365">
        <v>4</v>
      </c>
      <c r="D665" s="365">
        <v>1600</v>
      </c>
    </row>
    <row r="666" spans="1:4">
      <c r="A666" s="660"/>
      <c r="B666" s="650"/>
      <c r="C666" s="365">
        <v>5</v>
      </c>
      <c r="D666" s="365">
        <v>1300</v>
      </c>
    </row>
    <row r="667" spans="1:4">
      <c r="A667" s="660"/>
      <c r="B667" s="650"/>
      <c r="C667" s="365">
        <v>6</v>
      </c>
      <c r="D667" s="365">
        <v>1150</v>
      </c>
    </row>
    <row r="668" spans="1:4">
      <c r="A668" s="660"/>
      <c r="B668" s="650"/>
      <c r="C668" s="365">
        <v>7</v>
      </c>
      <c r="D668" s="365">
        <v>950</v>
      </c>
    </row>
    <row r="669" spans="1:4" ht="15" thickBot="1">
      <c r="A669" s="660"/>
      <c r="B669" s="679"/>
      <c r="C669" s="366">
        <v>8</v>
      </c>
      <c r="D669" s="366">
        <v>850</v>
      </c>
    </row>
    <row r="670" spans="1:4" ht="15" thickBot="1">
      <c r="A670" s="660"/>
      <c r="B670" s="367" t="s">
        <v>954</v>
      </c>
      <c r="C670" s="690"/>
      <c r="D670" s="691"/>
    </row>
    <row r="671" spans="1:4">
      <c r="A671" s="660"/>
      <c r="B671" s="670" t="s">
        <v>955</v>
      </c>
      <c r="C671" s="368">
        <v>1</v>
      </c>
      <c r="D671" s="369">
        <v>2200</v>
      </c>
    </row>
    <row r="672" spans="1:4">
      <c r="A672" s="660"/>
      <c r="B672" s="671"/>
      <c r="C672" s="370">
        <v>2</v>
      </c>
      <c r="D672" s="371">
        <v>1600</v>
      </c>
    </row>
    <row r="673" spans="1:4">
      <c r="A673" s="660"/>
      <c r="B673" s="671"/>
      <c r="C673" s="370">
        <v>3</v>
      </c>
      <c r="D673" s="371">
        <v>1100</v>
      </c>
    </row>
    <row r="674" spans="1:4" ht="15" thickBot="1">
      <c r="A674" s="660"/>
      <c r="B674" s="672"/>
      <c r="C674" s="370">
        <v>4</v>
      </c>
      <c r="D674" s="371">
        <v>800</v>
      </c>
    </row>
    <row r="675" spans="1:4">
      <c r="A675" s="660"/>
      <c r="B675" s="673" t="s">
        <v>956</v>
      </c>
      <c r="C675" s="372">
        <v>1</v>
      </c>
      <c r="D675" s="293">
        <v>1500</v>
      </c>
    </row>
    <row r="676" spans="1:4">
      <c r="A676" s="660"/>
      <c r="B676" s="674"/>
      <c r="C676" s="225">
        <v>2</v>
      </c>
      <c r="D676" s="226">
        <v>1100</v>
      </c>
    </row>
    <row r="677" spans="1:4">
      <c r="A677" s="660"/>
      <c r="B677" s="674"/>
      <c r="C677" s="225">
        <v>3</v>
      </c>
      <c r="D677" s="226">
        <v>800</v>
      </c>
    </row>
    <row r="678" spans="1:4" ht="15" thickBot="1">
      <c r="A678" s="695"/>
      <c r="B678" s="675"/>
      <c r="C678" s="227">
        <v>4</v>
      </c>
      <c r="D678" s="228">
        <v>650</v>
      </c>
    </row>
    <row r="679" spans="1:4">
      <c r="B679" s="373"/>
      <c r="C679" s="373"/>
      <c r="D679" s="373"/>
    </row>
    <row r="680" spans="1:4" ht="16" thickBot="1">
      <c r="B680" s="374"/>
      <c r="C680" s="375"/>
      <c r="D680" s="375"/>
    </row>
    <row r="681" spans="1:4">
      <c r="A681" s="648" t="s">
        <v>610</v>
      </c>
      <c r="B681" s="678" t="s">
        <v>957</v>
      </c>
      <c r="C681" s="364">
        <v>1</v>
      </c>
      <c r="D681" s="364">
        <v>3600</v>
      </c>
    </row>
    <row r="682" spans="1:4">
      <c r="A682" s="676"/>
      <c r="B682" s="650"/>
      <c r="C682" s="365">
        <v>2</v>
      </c>
      <c r="D682" s="365">
        <v>3000</v>
      </c>
    </row>
    <row r="683" spans="1:4">
      <c r="A683" s="676"/>
      <c r="B683" s="650"/>
      <c r="C683" s="365">
        <v>3</v>
      </c>
      <c r="D683" s="365">
        <v>2200</v>
      </c>
    </row>
    <row r="684" spans="1:4">
      <c r="A684" s="676"/>
      <c r="B684" s="650"/>
      <c r="C684" s="365">
        <v>4</v>
      </c>
      <c r="D684" s="365">
        <v>1600</v>
      </c>
    </row>
    <row r="685" spans="1:4">
      <c r="A685" s="676"/>
      <c r="B685" s="650"/>
      <c r="C685" s="365">
        <v>5</v>
      </c>
      <c r="D685" s="365">
        <v>1300</v>
      </c>
    </row>
    <row r="686" spans="1:4">
      <c r="A686" s="676"/>
      <c r="B686" s="650"/>
      <c r="C686" s="365">
        <v>6</v>
      </c>
      <c r="D686" s="365">
        <v>1150</v>
      </c>
    </row>
    <row r="687" spans="1:4">
      <c r="A687" s="676"/>
      <c r="B687" s="650"/>
      <c r="C687" s="365">
        <v>7</v>
      </c>
      <c r="D687" s="365">
        <v>950</v>
      </c>
    </row>
    <row r="688" spans="1:4" ht="15" thickBot="1">
      <c r="A688" s="676"/>
      <c r="B688" s="679"/>
      <c r="C688" s="365">
        <v>8</v>
      </c>
      <c r="D688" s="365">
        <v>850</v>
      </c>
    </row>
    <row r="689" spans="1:4">
      <c r="A689" s="676"/>
      <c r="B689" s="680" t="s">
        <v>958</v>
      </c>
      <c r="C689" s="336">
        <v>1</v>
      </c>
      <c r="D689" s="336">
        <v>2200</v>
      </c>
    </row>
    <row r="690" spans="1:4">
      <c r="A690" s="676"/>
      <c r="B690" s="681"/>
      <c r="C690" s="376">
        <v>2</v>
      </c>
      <c r="D690" s="376">
        <v>1600</v>
      </c>
    </row>
    <row r="691" spans="1:4">
      <c r="A691" s="676"/>
      <c r="B691" s="681"/>
      <c r="C691" s="376">
        <v>3</v>
      </c>
      <c r="D691" s="376">
        <v>1500</v>
      </c>
    </row>
    <row r="692" spans="1:4">
      <c r="A692" s="676"/>
      <c r="B692" s="681"/>
      <c r="C692" s="377">
        <v>4</v>
      </c>
      <c r="D692" s="377">
        <v>1100</v>
      </c>
    </row>
    <row r="693" spans="1:4">
      <c r="A693" s="677"/>
      <c r="B693" s="666" t="s">
        <v>959</v>
      </c>
      <c r="C693" s="656">
        <v>1</v>
      </c>
      <c r="D693" s="656">
        <v>1500</v>
      </c>
    </row>
    <row r="694" spans="1:4">
      <c r="A694" s="677"/>
      <c r="B694" s="667"/>
      <c r="C694" s="657"/>
      <c r="D694" s="657"/>
    </row>
    <row r="695" spans="1:4">
      <c r="A695" s="677"/>
      <c r="B695" s="667"/>
      <c r="C695" s="370">
        <v>2</v>
      </c>
      <c r="D695" s="370">
        <v>1100</v>
      </c>
    </row>
    <row r="696" spans="1:4">
      <c r="A696" s="677"/>
      <c r="B696" s="667"/>
      <c r="C696" s="370">
        <v>3</v>
      </c>
      <c r="D696" s="370">
        <v>800</v>
      </c>
    </row>
    <row r="697" spans="1:4">
      <c r="A697" s="677"/>
      <c r="B697" s="646"/>
      <c r="C697" s="378">
        <v>4</v>
      </c>
      <c r="D697" s="378">
        <v>650</v>
      </c>
    </row>
    <row r="698" spans="1:4">
      <c r="B698" s="375"/>
      <c r="C698" s="375"/>
      <c r="D698" s="375"/>
    </row>
    <row r="699" spans="1:4" ht="15.5">
      <c r="B699" s="374"/>
      <c r="C699" s="375"/>
      <c r="D699" s="375"/>
    </row>
    <row r="700" spans="1:4">
      <c r="B700" s="375"/>
      <c r="C700" s="375"/>
      <c r="D700" s="375"/>
    </row>
    <row r="701" spans="1:4">
      <c r="A701" s="658" t="s">
        <v>636</v>
      </c>
      <c r="B701" s="662" t="s">
        <v>960</v>
      </c>
      <c r="C701" s="379"/>
      <c r="D701" s="380"/>
    </row>
    <row r="702" spans="1:4">
      <c r="A702" s="659"/>
      <c r="B702" s="663"/>
      <c r="C702" s="381">
        <v>1</v>
      </c>
      <c r="D702" s="365">
        <v>3600</v>
      </c>
    </row>
    <row r="703" spans="1:4">
      <c r="A703" s="659"/>
      <c r="B703" s="663"/>
      <c r="C703" s="381">
        <v>2</v>
      </c>
      <c r="D703" s="365">
        <v>3000</v>
      </c>
    </row>
    <row r="704" spans="1:4">
      <c r="A704" s="659"/>
      <c r="B704" s="663"/>
      <c r="C704" s="381">
        <v>3</v>
      </c>
      <c r="D704" s="365">
        <v>2200</v>
      </c>
    </row>
    <row r="705" spans="1:4">
      <c r="A705" s="659"/>
      <c r="B705" s="663"/>
      <c r="C705" s="381">
        <v>4</v>
      </c>
      <c r="D705" s="365">
        <v>1600</v>
      </c>
    </row>
    <row r="706" spans="1:4">
      <c r="A706" s="659"/>
      <c r="B706" s="663"/>
      <c r="C706" s="381">
        <v>5</v>
      </c>
      <c r="D706" s="365">
        <v>1300</v>
      </c>
    </row>
    <row r="707" spans="1:4">
      <c r="A707" s="659"/>
      <c r="B707" s="663"/>
      <c r="C707" s="381">
        <v>6</v>
      </c>
      <c r="D707" s="365">
        <v>1150</v>
      </c>
    </row>
    <row r="708" spans="1:4">
      <c r="A708" s="659"/>
      <c r="B708" s="663"/>
      <c r="C708" s="381">
        <v>7</v>
      </c>
      <c r="D708" s="365">
        <v>950</v>
      </c>
    </row>
    <row r="709" spans="1:4">
      <c r="A709" s="659"/>
      <c r="B709" s="646"/>
      <c r="C709" s="382">
        <v>8</v>
      </c>
      <c r="D709" s="366">
        <v>850</v>
      </c>
    </row>
    <row r="710" spans="1:4">
      <c r="A710" s="659"/>
      <c r="B710" s="383"/>
      <c r="C710" s="375"/>
      <c r="D710" s="375"/>
    </row>
    <row r="711" spans="1:4">
      <c r="A711" s="659"/>
      <c r="B711" s="664" t="s">
        <v>961</v>
      </c>
      <c r="C711" s="336">
        <v>1</v>
      </c>
      <c r="D711" s="336">
        <v>3000</v>
      </c>
    </row>
    <row r="712" spans="1:4">
      <c r="A712" s="659"/>
      <c r="B712" s="665"/>
      <c r="C712" s="376">
        <v>2</v>
      </c>
      <c r="D712" s="376">
        <v>2200</v>
      </c>
    </row>
    <row r="713" spans="1:4">
      <c r="A713" s="659"/>
      <c r="B713" s="665"/>
      <c r="C713" s="376">
        <v>3</v>
      </c>
      <c r="D713" s="376">
        <v>1600</v>
      </c>
    </row>
    <row r="714" spans="1:4">
      <c r="A714" s="659"/>
      <c r="B714" s="665"/>
      <c r="C714" s="376">
        <v>4</v>
      </c>
      <c r="D714" s="376">
        <v>1500</v>
      </c>
    </row>
    <row r="715" spans="1:4">
      <c r="A715" s="659"/>
      <c r="B715" s="645"/>
      <c r="C715" s="376">
        <v>5</v>
      </c>
      <c r="D715" s="376">
        <v>1200</v>
      </c>
    </row>
    <row r="716" spans="1:4">
      <c r="A716" s="659"/>
      <c r="B716" s="645"/>
      <c r="C716" s="376">
        <v>6</v>
      </c>
      <c r="D716" s="376">
        <v>1100</v>
      </c>
    </row>
    <row r="717" spans="1:4">
      <c r="A717" s="660"/>
      <c r="B717" s="645"/>
      <c r="C717" s="376">
        <v>7</v>
      </c>
      <c r="D717" s="376">
        <v>900</v>
      </c>
    </row>
    <row r="718" spans="1:4">
      <c r="A718" s="660"/>
      <c r="B718" s="646"/>
      <c r="C718" s="377">
        <v>8</v>
      </c>
      <c r="D718" s="377">
        <v>800</v>
      </c>
    </row>
    <row r="719" spans="1:4" ht="15" thickBot="1">
      <c r="A719" s="660"/>
      <c r="B719" s="375"/>
      <c r="C719" s="375"/>
      <c r="D719" s="375"/>
    </row>
    <row r="720" spans="1:4" ht="29.5" thickBot="1">
      <c r="A720" s="660"/>
      <c r="B720" s="367" t="s">
        <v>962</v>
      </c>
      <c r="C720" s="375"/>
      <c r="D720" s="375"/>
    </row>
    <row r="721" spans="1:4">
      <c r="A721" s="657"/>
      <c r="B721" s="666" t="s">
        <v>963</v>
      </c>
      <c r="C721" s="368"/>
      <c r="D721" s="368"/>
    </row>
    <row r="722" spans="1:4">
      <c r="A722" s="657"/>
      <c r="B722" s="667"/>
      <c r="C722" s="370">
        <v>1</v>
      </c>
      <c r="D722" s="370">
        <v>2200</v>
      </c>
    </row>
    <row r="723" spans="1:4">
      <c r="A723" s="657"/>
      <c r="B723" s="667"/>
      <c r="C723" s="370">
        <v>2</v>
      </c>
      <c r="D723" s="370">
        <v>1600</v>
      </c>
    </row>
    <row r="724" spans="1:4">
      <c r="A724" s="657"/>
      <c r="B724" s="667"/>
      <c r="C724" s="370">
        <v>3</v>
      </c>
      <c r="D724" s="370">
        <v>1100</v>
      </c>
    </row>
    <row r="725" spans="1:4">
      <c r="A725" s="657"/>
      <c r="B725" s="645"/>
      <c r="C725" s="370">
        <v>4</v>
      </c>
      <c r="D725" s="370">
        <v>800</v>
      </c>
    </row>
    <row r="726" spans="1:4">
      <c r="A726" s="657"/>
      <c r="B726" s="668" t="s">
        <v>964</v>
      </c>
      <c r="C726" s="293"/>
      <c r="D726" s="293"/>
    </row>
    <row r="727" spans="1:4">
      <c r="A727" s="657"/>
      <c r="B727" s="669"/>
      <c r="C727" s="226">
        <v>1</v>
      </c>
      <c r="D727" s="226">
        <v>1500</v>
      </c>
    </row>
    <row r="728" spans="1:4">
      <c r="A728" s="657"/>
      <c r="B728" s="669"/>
      <c r="C728" s="226">
        <v>2</v>
      </c>
      <c r="D728" s="226">
        <v>1100</v>
      </c>
    </row>
    <row r="729" spans="1:4">
      <c r="A729" s="657"/>
      <c r="B729" s="669"/>
      <c r="C729" s="226">
        <v>3</v>
      </c>
      <c r="D729" s="226">
        <v>800</v>
      </c>
    </row>
    <row r="730" spans="1:4">
      <c r="A730" s="661"/>
      <c r="B730" s="651"/>
      <c r="C730" s="228">
        <v>4</v>
      </c>
      <c r="D730" s="228">
        <v>650</v>
      </c>
    </row>
    <row r="731" spans="1:4">
      <c r="B731" s="375"/>
      <c r="C731" s="375"/>
      <c r="D731" s="375"/>
    </row>
    <row r="732" spans="1:4" ht="15.5">
      <c r="B732" s="374"/>
      <c r="C732" s="375"/>
      <c r="D732" s="375"/>
    </row>
    <row r="733" spans="1:4">
      <c r="B733" s="375"/>
      <c r="C733" s="375"/>
      <c r="D733" s="375"/>
    </row>
    <row r="734" spans="1:4">
      <c r="A734" s="648" t="s">
        <v>651</v>
      </c>
      <c r="B734" s="384" t="s">
        <v>965</v>
      </c>
      <c r="C734" s="375"/>
      <c r="D734" s="375"/>
    </row>
    <row r="735" spans="1:4">
      <c r="A735" s="481"/>
      <c r="B735" s="649" t="s">
        <v>652</v>
      </c>
      <c r="C735" s="364"/>
      <c r="D735" s="364"/>
    </row>
    <row r="736" spans="1:4">
      <c r="A736" s="481"/>
      <c r="B736" s="650"/>
      <c r="C736" s="365">
        <v>1</v>
      </c>
      <c r="D736" s="365">
        <v>3000</v>
      </c>
    </row>
    <row r="737" spans="1:5">
      <c r="A737" s="481"/>
      <c r="B737" s="650"/>
      <c r="C737" s="365">
        <v>2</v>
      </c>
      <c r="D737" s="365">
        <v>2200</v>
      </c>
    </row>
    <row r="738" spans="1:5">
      <c r="A738" s="481"/>
      <c r="B738" s="650"/>
      <c r="C738" s="365">
        <v>3</v>
      </c>
      <c r="D738" s="365">
        <v>1600</v>
      </c>
    </row>
    <row r="739" spans="1:5">
      <c r="A739" s="481"/>
      <c r="B739" s="650"/>
      <c r="C739" s="365">
        <v>4</v>
      </c>
      <c r="D739" s="365">
        <v>1100</v>
      </c>
    </row>
    <row r="740" spans="1:5">
      <c r="A740" s="481"/>
      <c r="B740" s="650"/>
      <c r="C740" s="365">
        <v>5</v>
      </c>
      <c r="D740" s="365">
        <v>900</v>
      </c>
    </row>
    <row r="741" spans="1:5">
      <c r="A741" s="481"/>
      <c r="B741" s="650"/>
      <c r="C741" s="365">
        <v>6</v>
      </c>
      <c r="D741" s="365">
        <v>800</v>
      </c>
    </row>
    <row r="742" spans="1:5">
      <c r="A742" s="481"/>
      <c r="B742" s="650"/>
      <c r="C742" s="365">
        <v>7</v>
      </c>
      <c r="D742" s="365">
        <v>500</v>
      </c>
    </row>
    <row r="743" spans="1:5">
      <c r="A743" s="481"/>
      <c r="B743" s="651"/>
      <c r="C743" s="366">
        <v>8</v>
      </c>
      <c r="D743" s="366">
        <v>450</v>
      </c>
    </row>
    <row r="745" spans="1:5" ht="15.5">
      <c r="B745" s="354"/>
    </row>
    <row r="746" spans="1:5">
      <c r="A746" s="643" t="s">
        <v>966</v>
      </c>
      <c r="B746" s="643"/>
      <c r="C746" s="643"/>
      <c r="D746" s="643"/>
      <c r="E746" s="652"/>
    </row>
    <row r="747" spans="1:5">
      <c r="A747" s="643"/>
      <c r="B747" s="643"/>
      <c r="C747" s="643"/>
      <c r="D747" s="643"/>
      <c r="E747" s="652"/>
    </row>
    <row r="748" spans="1:5" ht="18.5">
      <c r="B748" s="637" t="s">
        <v>967</v>
      </c>
      <c r="C748" s="638"/>
      <c r="D748" s="639"/>
    </row>
    <row r="749" spans="1:5" ht="15.5">
      <c r="B749" s="354"/>
    </row>
    <row r="750" spans="1:5" ht="15.5">
      <c r="B750" s="385" t="s">
        <v>968</v>
      </c>
      <c r="C750" s="386" t="s">
        <v>425</v>
      </c>
      <c r="D750" s="386" t="s">
        <v>426</v>
      </c>
    </row>
    <row r="751" spans="1:5" ht="15.5">
      <c r="B751" s="387" t="s">
        <v>969</v>
      </c>
      <c r="C751" s="388">
        <v>1</v>
      </c>
      <c r="D751" s="388">
        <v>9000</v>
      </c>
    </row>
    <row r="752" spans="1:5" ht="46.5">
      <c r="B752" s="389" t="s">
        <v>970</v>
      </c>
      <c r="C752" s="388">
        <v>1</v>
      </c>
      <c r="D752" s="388">
        <v>8400</v>
      </c>
    </row>
    <row r="753" spans="2:4" ht="15.5">
      <c r="B753" s="390" t="s">
        <v>971</v>
      </c>
      <c r="C753" s="388">
        <v>1</v>
      </c>
      <c r="D753" s="388">
        <v>8000</v>
      </c>
    </row>
    <row r="754" spans="2:4" ht="15.5">
      <c r="B754" s="387" t="s">
        <v>972</v>
      </c>
      <c r="C754" s="388">
        <v>1</v>
      </c>
      <c r="D754" s="388">
        <v>7600</v>
      </c>
    </row>
    <row r="755" spans="2:4" ht="15.5">
      <c r="B755" s="389" t="s">
        <v>973</v>
      </c>
      <c r="C755" s="388">
        <v>1</v>
      </c>
      <c r="D755" s="388">
        <v>7000</v>
      </c>
    </row>
    <row r="756" spans="2:4" ht="15.5">
      <c r="B756" s="390" t="s">
        <v>974</v>
      </c>
      <c r="C756" s="388">
        <v>1</v>
      </c>
      <c r="D756" s="388">
        <v>6400</v>
      </c>
    </row>
    <row r="757" spans="2:4" ht="15.5">
      <c r="B757" s="389" t="s">
        <v>975</v>
      </c>
      <c r="C757" s="388">
        <v>1</v>
      </c>
      <c r="D757" s="388">
        <v>5800</v>
      </c>
    </row>
    <row r="758" spans="2:4" ht="15.5">
      <c r="B758" s="387" t="s">
        <v>976</v>
      </c>
      <c r="C758" s="388">
        <v>1</v>
      </c>
      <c r="D758" s="388">
        <v>4800</v>
      </c>
    </row>
    <row r="759" spans="2:4" ht="15.5">
      <c r="B759" s="653" t="s">
        <v>977</v>
      </c>
      <c r="C759" s="388">
        <v>1</v>
      </c>
      <c r="D759" s="388">
        <v>3600</v>
      </c>
    </row>
    <row r="760" spans="2:4" ht="15.5">
      <c r="B760" s="654"/>
      <c r="C760" s="388">
        <v>2</v>
      </c>
      <c r="D760" s="388">
        <v>3000</v>
      </c>
    </row>
    <row r="761" spans="2:4" ht="15.5">
      <c r="B761" s="654"/>
      <c r="C761" s="388">
        <v>3</v>
      </c>
      <c r="D761" s="388">
        <v>2200</v>
      </c>
    </row>
    <row r="762" spans="2:4" ht="15.5">
      <c r="B762" s="654"/>
      <c r="C762" s="388">
        <v>4</v>
      </c>
      <c r="D762" s="388">
        <v>1600</v>
      </c>
    </row>
    <row r="763" spans="2:4" ht="15.5">
      <c r="B763" s="654"/>
      <c r="C763" s="388">
        <v>5</v>
      </c>
      <c r="D763" s="388">
        <v>1300</v>
      </c>
    </row>
    <row r="764" spans="2:4" ht="15.5">
      <c r="B764" s="654"/>
      <c r="C764" s="388">
        <v>6</v>
      </c>
      <c r="D764" s="388">
        <v>1150</v>
      </c>
    </row>
    <row r="765" spans="2:4" ht="15.5">
      <c r="B765" s="654"/>
      <c r="C765" s="388">
        <v>7</v>
      </c>
      <c r="D765" s="388">
        <v>950</v>
      </c>
    </row>
    <row r="766" spans="2:4" ht="15.5">
      <c r="B766" s="655"/>
      <c r="C766" s="388">
        <v>8</v>
      </c>
      <c r="D766" s="388">
        <v>850</v>
      </c>
    </row>
    <row r="769" spans="2:4" ht="18.5">
      <c r="B769" s="637" t="s">
        <v>978</v>
      </c>
      <c r="C769" s="638"/>
      <c r="D769" s="639"/>
    </row>
    <row r="770" spans="2:4" ht="15.5">
      <c r="B770" s="634" t="s">
        <v>979</v>
      </c>
      <c r="C770" s="391" t="s">
        <v>425</v>
      </c>
      <c r="D770" s="392" t="s">
        <v>426</v>
      </c>
    </row>
    <row r="771" spans="2:4" ht="15.5">
      <c r="B771" s="635"/>
      <c r="C771" s="388">
        <v>1</v>
      </c>
      <c r="D771" s="388">
        <v>3600</v>
      </c>
    </row>
    <row r="772" spans="2:4" ht="15.5">
      <c r="B772" s="635"/>
      <c r="C772" s="388">
        <v>2</v>
      </c>
      <c r="D772" s="388">
        <v>3000</v>
      </c>
    </row>
    <row r="773" spans="2:4" ht="15.5">
      <c r="B773" s="635"/>
      <c r="C773" s="388">
        <v>3</v>
      </c>
      <c r="D773" s="388">
        <v>2200</v>
      </c>
    </row>
    <row r="774" spans="2:4" ht="15.5">
      <c r="B774" s="635"/>
      <c r="C774" s="388">
        <v>4</v>
      </c>
      <c r="D774" s="388">
        <v>1600</v>
      </c>
    </row>
    <row r="775" spans="2:4" ht="15.5">
      <c r="B775" s="635"/>
      <c r="C775" s="388">
        <v>5</v>
      </c>
      <c r="D775" s="388">
        <v>1300</v>
      </c>
    </row>
    <row r="776" spans="2:4" ht="15.5">
      <c r="B776" s="635"/>
      <c r="C776" s="388">
        <v>6</v>
      </c>
      <c r="D776" s="388">
        <v>1150</v>
      </c>
    </row>
    <row r="777" spans="2:4" ht="15.5">
      <c r="B777" s="635"/>
      <c r="C777" s="388">
        <v>7</v>
      </c>
      <c r="D777" s="388">
        <v>950</v>
      </c>
    </row>
    <row r="778" spans="2:4" ht="15.5">
      <c r="B778" s="636"/>
      <c r="C778" s="388">
        <v>8</v>
      </c>
      <c r="D778" s="388">
        <v>850</v>
      </c>
    </row>
    <row r="783" spans="2:4" ht="18.5">
      <c r="B783" s="637" t="s">
        <v>980</v>
      </c>
      <c r="C783" s="638"/>
      <c r="D783" s="639"/>
    </row>
    <row r="784" spans="2:4" ht="15.5">
      <c r="B784" s="354"/>
    </row>
    <row r="785" spans="2:4" ht="15.5">
      <c r="B785" s="393" t="s">
        <v>968</v>
      </c>
      <c r="C785" s="394" t="s">
        <v>425</v>
      </c>
      <c r="D785" s="394" t="s">
        <v>426</v>
      </c>
    </row>
    <row r="786" spans="2:4" ht="62">
      <c r="B786" s="395" t="s">
        <v>981</v>
      </c>
      <c r="C786" s="388">
        <v>1</v>
      </c>
      <c r="D786" s="396">
        <v>5800</v>
      </c>
    </row>
    <row r="787" spans="2:4" ht="46.5">
      <c r="B787" s="389" t="s">
        <v>982</v>
      </c>
      <c r="C787" s="388">
        <v>1</v>
      </c>
      <c r="D787" s="396">
        <v>4800</v>
      </c>
    </row>
    <row r="788" spans="2:4" ht="15.5">
      <c r="B788" s="640" t="s">
        <v>983</v>
      </c>
      <c r="C788" s="388">
        <v>1</v>
      </c>
      <c r="D788" s="396">
        <v>4000</v>
      </c>
    </row>
    <row r="789" spans="2:4" ht="15.5">
      <c r="B789" s="641"/>
      <c r="C789" s="388">
        <v>2</v>
      </c>
      <c r="D789" s="396">
        <v>3600</v>
      </c>
    </row>
    <row r="790" spans="2:4" ht="15.5">
      <c r="B790" s="641"/>
      <c r="C790" s="388">
        <v>3</v>
      </c>
      <c r="D790" s="396">
        <v>3000</v>
      </c>
    </row>
    <row r="791" spans="2:4" ht="15.5">
      <c r="B791" s="641"/>
      <c r="C791" s="388">
        <v>4</v>
      </c>
      <c r="D791" s="396">
        <v>2300</v>
      </c>
    </row>
    <row r="792" spans="2:4" ht="15.5">
      <c r="B792" s="641"/>
      <c r="C792" s="388">
        <v>5</v>
      </c>
      <c r="D792" s="396">
        <v>2200</v>
      </c>
    </row>
    <row r="793" spans="2:4" ht="15.5">
      <c r="B793" s="641"/>
      <c r="C793" s="388">
        <v>6</v>
      </c>
      <c r="D793" s="396">
        <v>1600</v>
      </c>
    </row>
    <row r="794" spans="2:4" ht="15.5">
      <c r="B794" s="641"/>
      <c r="C794" s="388">
        <v>7</v>
      </c>
      <c r="D794" s="396">
        <v>1500</v>
      </c>
    </row>
    <row r="795" spans="2:4" ht="15.5">
      <c r="B795" s="641"/>
      <c r="C795" s="388">
        <v>8</v>
      </c>
      <c r="D795" s="396">
        <v>1300</v>
      </c>
    </row>
    <row r="796" spans="2:4" ht="15.5">
      <c r="B796" s="642"/>
      <c r="C796" s="388">
        <v>9</v>
      </c>
      <c r="D796" s="396">
        <v>1150</v>
      </c>
    </row>
    <row r="799" spans="2:4">
      <c r="B799" s="643" t="s">
        <v>984</v>
      </c>
      <c r="C799" s="643"/>
      <c r="D799" s="643"/>
    </row>
    <row r="800" spans="2:4">
      <c r="B800" s="643"/>
      <c r="C800" s="643"/>
      <c r="D800" s="643"/>
    </row>
    <row r="802" spans="2:4" ht="18.5">
      <c r="B802" s="397" t="s">
        <v>943</v>
      </c>
      <c r="C802" s="397" t="s">
        <v>426</v>
      </c>
    </row>
    <row r="803" spans="2:4">
      <c r="B803" s="174"/>
      <c r="C803" s="174"/>
    </row>
    <row r="804" spans="2:4">
      <c r="B804" s="398" t="s">
        <v>985</v>
      </c>
      <c r="C804" s="396">
        <v>8000</v>
      </c>
    </row>
    <row r="805" spans="2:4">
      <c r="B805" s="399" t="s">
        <v>986</v>
      </c>
      <c r="C805" s="396">
        <v>7600</v>
      </c>
    </row>
    <row r="806" spans="2:4" ht="15.5">
      <c r="B806" s="400" t="s">
        <v>987</v>
      </c>
      <c r="C806" s="396">
        <v>7000</v>
      </c>
    </row>
    <row r="809" spans="2:4" ht="18.5">
      <c r="B809" s="401" t="s">
        <v>943</v>
      </c>
      <c r="C809" s="397" t="s">
        <v>425</v>
      </c>
      <c r="D809" s="397" t="s">
        <v>426</v>
      </c>
    </row>
    <row r="810" spans="2:4" ht="46.5">
      <c r="B810" s="402" t="s">
        <v>988</v>
      </c>
      <c r="C810" s="396">
        <v>1</v>
      </c>
      <c r="D810" s="396">
        <v>6400</v>
      </c>
    </row>
    <row r="811" spans="2:4" ht="15.5">
      <c r="B811" s="403" t="s">
        <v>989</v>
      </c>
      <c r="C811" s="396">
        <v>1</v>
      </c>
      <c r="D811" s="396">
        <v>5300</v>
      </c>
    </row>
    <row r="812" spans="2:4" ht="15.5">
      <c r="B812" s="404" t="s">
        <v>990</v>
      </c>
      <c r="C812" s="396" t="s">
        <v>991</v>
      </c>
      <c r="D812" s="396">
        <v>4800</v>
      </c>
    </row>
    <row r="813" spans="2:4" ht="15.5">
      <c r="B813" s="402" t="s">
        <v>992</v>
      </c>
      <c r="C813" s="396" t="s">
        <v>993</v>
      </c>
      <c r="D813" s="396">
        <v>3600</v>
      </c>
    </row>
    <row r="814" spans="2:4">
      <c r="B814" s="644" t="s">
        <v>994</v>
      </c>
      <c r="C814" s="396">
        <v>1</v>
      </c>
      <c r="D814" s="396">
        <v>3600</v>
      </c>
    </row>
    <row r="815" spans="2:4">
      <c r="B815" s="645"/>
      <c r="C815" s="396">
        <v>2</v>
      </c>
      <c r="D815" s="396">
        <v>2700</v>
      </c>
    </row>
    <row r="816" spans="2:4">
      <c r="B816" s="646"/>
      <c r="C816" s="396" t="s">
        <v>995</v>
      </c>
      <c r="D816" s="396">
        <v>2300</v>
      </c>
    </row>
    <row r="820" spans="2:5">
      <c r="B820" s="647" t="s">
        <v>996</v>
      </c>
      <c r="C820" s="647"/>
      <c r="D820" s="647"/>
    </row>
    <row r="821" spans="2:5">
      <c r="B821" s="647"/>
      <c r="C821" s="647"/>
      <c r="D821" s="647"/>
    </row>
    <row r="823" spans="2:5" ht="18.5">
      <c r="B823" s="405" t="s">
        <v>943</v>
      </c>
      <c r="C823" s="406" t="s">
        <v>425</v>
      </c>
      <c r="D823" s="406" t="s">
        <v>426</v>
      </c>
      <c r="E823" s="407"/>
    </row>
    <row r="824" spans="2:5">
      <c r="B824" s="408"/>
      <c r="C824" s="259"/>
      <c r="D824" s="259"/>
    </row>
    <row r="825" spans="2:5" ht="15.5">
      <c r="B825" s="404" t="s">
        <v>997</v>
      </c>
      <c r="C825" s="396">
        <v>1</v>
      </c>
      <c r="D825" s="396">
        <v>8000</v>
      </c>
    </row>
    <row r="826" spans="2:5" ht="15.5">
      <c r="B826" s="402" t="s">
        <v>998</v>
      </c>
      <c r="C826" s="396">
        <v>1</v>
      </c>
      <c r="D826" s="396">
        <v>8000</v>
      </c>
    </row>
    <row r="827" spans="2:5" ht="15.5">
      <c r="B827" s="403" t="s">
        <v>999</v>
      </c>
      <c r="C827" s="396">
        <v>1</v>
      </c>
      <c r="D827" s="396">
        <v>8000</v>
      </c>
    </row>
    <row r="828" spans="2:5" ht="15.5">
      <c r="B828" s="404" t="s">
        <v>1000</v>
      </c>
      <c r="C828" s="396">
        <v>1</v>
      </c>
      <c r="D828" s="396">
        <v>8000</v>
      </c>
    </row>
    <row r="829" spans="2:5" ht="15.5">
      <c r="B829" s="404" t="s">
        <v>1001</v>
      </c>
      <c r="C829" s="396">
        <v>1</v>
      </c>
      <c r="D829" s="396">
        <v>7600</v>
      </c>
    </row>
    <row r="830" spans="2:5" ht="15.5">
      <c r="B830" s="402" t="s">
        <v>1002</v>
      </c>
      <c r="C830" s="396">
        <v>1</v>
      </c>
      <c r="D830" s="396">
        <v>7600</v>
      </c>
    </row>
    <row r="831" spans="2:5" ht="15.5">
      <c r="B831" s="403" t="s">
        <v>1003</v>
      </c>
      <c r="C831" s="396">
        <v>1</v>
      </c>
      <c r="D831" s="396">
        <v>7600</v>
      </c>
    </row>
    <row r="832" spans="2:5" ht="31">
      <c r="B832" s="403" t="s">
        <v>1004</v>
      </c>
      <c r="C832" s="396">
        <v>1</v>
      </c>
      <c r="D832" s="396">
        <v>7600</v>
      </c>
    </row>
    <row r="833" spans="2:4" ht="15.5">
      <c r="B833" s="403" t="s">
        <v>1005</v>
      </c>
      <c r="C833" s="396">
        <v>1</v>
      </c>
      <c r="D833" s="396">
        <v>7600</v>
      </c>
    </row>
    <row r="834" spans="2:4" ht="43.5">
      <c r="B834" s="409" t="s">
        <v>1006</v>
      </c>
      <c r="C834" s="396">
        <v>1</v>
      </c>
      <c r="D834" s="396">
        <v>6400</v>
      </c>
    </row>
    <row r="835" spans="2:4">
      <c r="B835" s="410"/>
      <c r="C835" s="411"/>
      <c r="D835" s="411"/>
    </row>
    <row r="836" spans="2:4" ht="29">
      <c r="B836" s="412" t="s">
        <v>1007</v>
      </c>
      <c r="C836" s="396">
        <v>1</v>
      </c>
      <c r="D836" s="396">
        <v>4800</v>
      </c>
    </row>
    <row r="837" spans="2:4">
      <c r="B837" s="410"/>
      <c r="C837" s="411"/>
      <c r="D837" s="411"/>
    </row>
    <row r="838" spans="2:4">
      <c r="B838" s="632" t="s">
        <v>1008</v>
      </c>
      <c r="C838" s="396">
        <v>1</v>
      </c>
      <c r="D838" s="396">
        <v>4000</v>
      </c>
    </row>
    <row r="839" spans="2:4">
      <c r="B839" s="633"/>
      <c r="C839" s="396">
        <v>2</v>
      </c>
      <c r="D839" s="396">
        <v>3600</v>
      </c>
    </row>
    <row r="840" spans="2:4">
      <c r="B840" s="633"/>
      <c r="C840" s="396">
        <v>3</v>
      </c>
      <c r="D840" s="396">
        <v>3000</v>
      </c>
    </row>
    <row r="841" spans="2:4">
      <c r="B841" s="633"/>
      <c r="C841" s="396">
        <v>4</v>
      </c>
      <c r="D841" s="396">
        <v>2300</v>
      </c>
    </row>
    <row r="842" spans="2:4">
      <c r="B842" s="633"/>
      <c r="C842" s="396">
        <v>5</v>
      </c>
      <c r="D842" s="396">
        <v>2200</v>
      </c>
    </row>
    <row r="843" spans="2:4">
      <c r="B843" s="633"/>
      <c r="C843" s="396">
        <v>6</v>
      </c>
      <c r="D843" s="396">
        <v>1600</v>
      </c>
    </row>
    <row r="844" spans="2:4">
      <c r="B844" s="633"/>
      <c r="C844" s="396">
        <v>7</v>
      </c>
      <c r="D844" s="396">
        <v>1500</v>
      </c>
    </row>
    <row r="845" spans="2:4">
      <c r="B845" s="633"/>
      <c r="C845" s="396">
        <v>8</v>
      </c>
      <c r="D845" s="396">
        <v>1300</v>
      </c>
    </row>
  </sheetData>
  <mergeCells count="106">
    <mergeCell ref="A2:D2"/>
    <mergeCell ref="A3:D3"/>
    <mergeCell ref="A5:A197"/>
    <mergeCell ref="B5:D5"/>
    <mergeCell ref="C7:C9"/>
    <mergeCell ref="D7:D9"/>
    <mergeCell ref="C11:C12"/>
    <mergeCell ref="D11:D12"/>
    <mergeCell ref="C14:C23"/>
    <mergeCell ref="C75:C95"/>
    <mergeCell ref="D75:D95"/>
    <mergeCell ref="C181:C185"/>
    <mergeCell ref="D181:D185"/>
    <mergeCell ref="C187:C188"/>
    <mergeCell ref="D187:D188"/>
    <mergeCell ref="D14:D23"/>
    <mergeCell ref="C25:C66"/>
    <mergeCell ref="D25:D66"/>
    <mergeCell ref="B67:D68"/>
    <mergeCell ref="C70:C73"/>
    <mergeCell ref="D70:D73"/>
    <mergeCell ref="A237:A267"/>
    <mergeCell ref="A268:A276"/>
    <mergeCell ref="A278:A286"/>
    <mergeCell ref="A288:A310"/>
    <mergeCell ref="A311:A337"/>
    <mergeCell ref="C316:C319"/>
    <mergeCell ref="A198:A236"/>
    <mergeCell ref="C199:C201"/>
    <mergeCell ref="D199:D201"/>
    <mergeCell ref="C210:C213"/>
    <mergeCell ref="D210:D213"/>
    <mergeCell ref="C220:C223"/>
    <mergeCell ref="D220:D223"/>
    <mergeCell ref="B228:B230"/>
    <mergeCell ref="C229:C230"/>
    <mergeCell ref="D229:D230"/>
    <mergeCell ref="A356:D357"/>
    <mergeCell ref="A359:A387"/>
    <mergeCell ref="C360:C385"/>
    <mergeCell ref="D360:D385"/>
    <mergeCell ref="B386:D387"/>
    <mergeCell ref="A388:A446"/>
    <mergeCell ref="C389:C446"/>
    <mergeCell ref="D389:D446"/>
    <mergeCell ref="D316:D319"/>
    <mergeCell ref="C321:C322"/>
    <mergeCell ref="D321:D322"/>
    <mergeCell ref="B324:B325"/>
    <mergeCell ref="A338:A354"/>
    <mergeCell ref="B345:B354"/>
    <mergeCell ref="A487:A624"/>
    <mergeCell ref="C488:C624"/>
    <mergeCell ref="D488:D624"/>
    <mergeCell ref="A625:A632"/>
    <mergeCell ref="C626:C632"/>
    <mergeCell ref="D626:D632"/>
    <mergeCell ref="A447:A451"/>
    <mergeCell ref="C448:C451"/>
    <mergeCell ref="D448:D451"/>
    <mergeCell ref="A452:A486"/>
    <mergeCell ref="C453:C486"/>
    <mergeCell ref="D453:D486"/>
    <mergeCell ref="B638:D638"/>
    <mergeCell ref="A642:A678"/>
    <mergeCell ref="B645:B651"/>
    <mergeCell ref="C645:C651"/>
    <mergeCell ref="D645:D651"/>
    <mergeCell ref="B652:B653"/>
    <mergeCell ref="C652:C653"/>
    <mergeCell ref="D652:D653"/>
    <mergeCell ref="B654:B657"/>
    <mergeCell ref="C654:C657"/>
    <mergeCell ref="B681:B688"/>
    <mergeCell ref="B689:B692"/>
    <mergeCell ref="B693:B697"/>
    <mergeCell ref="D654:D657"/>
    <mergeCell ref="B658:B661"/>
    <mergeCell ref="C658:C661"/>
    <mergeCell ref="D658:D661"/>
    <mergeCell ref="B662:B669"/>
    <mergeCell ref="C670:D670"/>
    <mergeCell ref="A1:D1"/>
    <mergeCell ref="B838:B845"/>
    <mergeCell ref="B770:B778"/>
    <mergeCell ref="B783:D783"/>
    <mergeCell ref="B788:B796"/>
    <mergeCell ref="B799:D800"/>
    <mergeCell ref="B814:B816"/>
    <mergeCell ref="B820:D821"/>
    <mergeCell ref="A734:A743"/>
    <mergeCell ref="B735:B743"/>
    <mergeCell ref="A746:E747"/>
    <mergeCell ref="B748:D748"/>
    <mergeCell ref="B759:B766"/>
    <mergeCell ref="B769:D769"/>
    <mergeCell ref="C693:C694"/>
    <mergeCell ref="D693:D694"/>
    <mergeCell ref="A701:A730"/>
    <mergeCell ref="B701:B709"/>
    <mergeCell ref="B711:B718"/>
    <mergeCell ref="B721:B725"/>
    <mergeCell ref="B726:B730"/>
    <mergeCell ref="B671:B674"/>
    <mergeCell ref="B675:B678"/>
    <mergeCell ref="A681:A69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6</vt:i4>
      </vt:variant>
    </vt:vector>
  </HeadingPairs>
  <TitlesOfParts>
    <vt:vector size="6" baseType="lpstr">
      <vt:lpstr>Akademik 2021</vt:lpstr>
      <vt:lpstr>İdari 2021</vt:lpstr>
      <vt:lpstr>Kesintiler</vt:lpstr>
      <vt:lpstr>2021</vt:lpstr>
      <vt:lpstr>Maaş Gösterge</vt:lpstr>
      <vt:lpstr>Ek Göstergeler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oduzel</dc:creator>
  <cp:lastModifiedBy/>
  <dcterms:created xsi:type="dcterms:W3CDTF">2006-09-16T00:00:00Z</dcterms:created>
  <dcterms:modified xsi:type="dcterms:W3CDTF">2021-01-29T11:35:42Z</dcterms:modified>
</cp:coreProperties>
</file>